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19\Stavební úpravy WC Divadelní 1\Příloha č.3 Rozpočet\"/>
    </mc:Choice>
  </mc:AlternateContent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01" sheetId="11" r:id="rId5"/>
    <sheet name="SO01 001 Pol" sheetId="12" r:id="rId6"/>
    <sheet name="SO01 002 Pol" sheetId="13" r:id="rId7"/>
    <sheet name="SO01 003 Pol" sheetId="14" r:id="rId8"/>
  </sheets>
  <externalReferences>
    <externalReference r:id="rId9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SO01'!$A$1:$H$81</definedName>
    <definedName name="_xlnm.Print_Area" localSheetId="5">'SO01 001 Pol'!$A$1:$I$199</definedName>
    <definedName name="_xlnm.Print_Area" localSheetId="6">'SO01 002 Pol'!$A$1:$I$192</definedName>
    <definedName name="_xlnm.Print_Area" localSheetId="7">'SO01 003 Pol'!$A$1:$I$173</definedName>
    <definedName name="_xlnm.Print_Area" localSheetId="1">Stavba!$A$1:$J$54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5251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81" i="11" l="1"/>
  <c r="BC64" i="11"/>
  <c r="AN175" i="14"/>
  <c r="O20" i="11" s="1"/>
  <c r="BA168" i="14"/>
  <c r="BA144" i="14"/>
  <c r="BA113" i="14"/>
  <c r="AZ52" i="14"/>
  <c r="AZ46" i="14"/>
  <c r="BA38" i="14"/>
  <c r="BA37" i="14"/>
  <c r="BA36" i="14"/>
  <c r="BA35" i="14"/>
  <c r="BA26" i="14"/>
  <c r="BA21" i="14"/>
  <c r="BA17" i="14"/>
  <c r="G12" i="14"/>
  <c r="F8" i="14" s="1"/>
  <c r="H66" i="11" s="1"/>
  <c r="G16" i="14"/>
  <c r="F13" i="14" s="1"/>
  <c r="H67" i="11" s="1"/>
  <c r="G20" i="14"/>
  <c r="G25" i="14"/>
  <c r="F27" i="14"/>
  <c r="H69" i="11" s="1"/>
  <c r="G30" i="14"/>
  <c r="G34" i="14"/>
  <c r="G41" i="14"/>
  <c r="G43" i="14"/>
  <c r="G47" i="14"/>
  <c r="G53" i="14"/>
  <c r="F50" i="14" s="1"/>
  <c r="H71" i="11" s="1"/>
  <c r="G57" i="14"/>
  <c r="G63" i="14"/>
  <c r="G66" i="14"/>
  <c r="G71" i="14"/>
  <c r="G75" i="14"/>
  <c r="G77" i="14"/>
  <c r="G81" i="14"/>
  <c r="G84" i="14"/>
  <c r="G86" i="14"/>
  <c r="G89" i="14"/>
  <c r="G92" i="14"/>
  <c r="G93" i="14"/>
  <c r="G94" i="14"/>
  <c r="G95" i="14"/>
  <c r="G98" i="14"/>
  <c r="G102" i="14"/>
  <c r="G104" i="14"/>
  <c r="G109" i="14"/>
  <c r="G112" i="14"/>
  <c r="G116" i="14"/>
  <c r="G118" i="14"/>
  <c r="G123" i="14"/>
  <c r="G126" i="14"/>
  <c r="G128" i="14"/>
  <c r="G133" i="14"/>
  <c r="G135" i="14"/>
  <c r="G136" i="14"/>
  <c r="G140" i="14"/>
  <c r="G143" i="14"/>
  <c r="F141" i="14" s="1"/>
  <c r="H78" i="11" s="1"/>
  <c r="G148" i="14"/>
  <c r="G154" i="14"/>
  <c r="G156" i="14"/>
  <c r="G158" i="14"/>
  <c r="G162" i="14"/>
  <c r="G164" i="14"/>
  <c r="G167" i="14"/>
  <c r="G169" i="14"/>
  <c r="G172" i="14"/>
  <c r="D62" i="11"/>
  <c r="BC45" i="11"/>
  <c r="AN194" i="13"/>
  <c r="O19" i="11" s="1"/>
  <c r="BA187" i="13"/>
  <c r="BA158" i="13"/>
  <c r="BA124" i="13"/>
  <c r="AZ58" i="13"/>
  <c r="AZ52" i="13"/>
  <c r="BA41" i="13"/>
  <c r="BA40" i="13"/>
  <c r="BA39" i="13"/>
  <c r="BA38" i="13"/>
  <c r="BA28" i="13"/>
  <c r="BA23" i="13"/>
  <c r="BA18" i="13"/>
  <c r="G12" i="13"/>
  <c r="F8" i="13" s="1"/>
  <c r="H47" i="11" s="1"/>
  <c r="G17" i="13"/>
  <c r="F14" i="13" s="1"/>
  <c r="H48" i="11" s="1"/>
  <c r="G22" i="13"/>
  <c r="G27" i="13"/>
  <c r="G33" i="13"/>
  <c r="F30" i="13" s="1"/>
  <c r="H50" i="11" s="1"/>
  <c r="G37" i="13"/>
  <c r="G45" i="13"/>
  <c r="G49" i="13"/>
  <c r="G53" i="13"/>
  <c r="G59" i="13"/>
  <c r="F56" i="13" s="1"/>
  <c r="H52" i="11" s="1"/>
  <c r="G63" i="13"/>
  <c r="G68" i="13"/>
  <c r="G72" i="13"/>
  <c r="G76" i="13"/>
  <c r="G80" i="13"/>
  <c r="G83" i="13"/>
  <c r="G87" i="13"/>
  <c r="G91" i="13"/>
  <c r="G94" i="13"/>
  <c r="G97" i="13"/>
  <c r="G100" i="13"/>
  <c r="G101" i="13"/>
  <c r="G102" i="13"/>
  <c r="G103" i="13"/>
  <c r="G106" i="13"/>
  <c r="G110" i="13"/>
  <c r="G112" i="13"/>
  <c r="G117" i="13"/>
  <c r="G120" i="13"/>
  <c r="G123" i="13"/>
  <c r="G127" i="13"/>
  <c r="G129" i="13"/>
  <c r="G134" i="13"/>
  <c r="G137" i="13"/>
  <c r="G141" i="13"/>
  <c r="G145" i="13"/>
  <c r="G147" i="13"/>
  <c r="G149" i="13"/>
  <c r="G154" i="13"/>
  <c r="G157" i="13"/>
  <c r="F155" i="13" s="1"/>
  <c r="H59" i="11" s="1"/>
  <c r="G162" i="13"/>
  <c r="G167" i="13"/>
  <c r="G171" i="13"/>
  <c r="G175" i="13"/>
  <c r="G181" i="13"/>
  <c r="G183" i="13"/>
  <c r="G186" i="13"/>
  <c r="G188" i="13"/>
  <c r="G191" i="13"/>
  <c r="D43" i="11"/>
  <c r="BC23" i="11"/>
  <c r="AN201" i="12"/>
  <c r="O18" i="11" s="1"/>
  <c r="BA190" i="12"/>
  <c r="BA161" i="12"/>
  <c r="BA126" i="12"/>
  <c r="AZ58" i="12"/>
  <c r="AZ52" i="12"/>
  <c r="BA41" i="12"/>
  <c r="BA40" i="12"/>
  <c r="BA39" i="12"/>
  <c r="BA38" i="12"/>
  <c r="BA28" i="12"/>
  <c r="BA23" i="12"/>
  <c r="BA18" i="12"/>
  <c r="G12" i="12"/>
  <c r="F8" i="12" s="1"/>
  <c r="J36" i="1" s="1"/>
  <c r="G17" i="12"/>
  <c r="F14" i="12" s="1"/>
  <c r="J37" i="1" s="1"/>
  <c r="G22" i="12"/>
  <c r="F20" i="12" s="1"/>
  <c r="H27" i="11" s="1"/>
  <c r="G27" i="12"/>
  <c r="G33" i="12"/>
  <c r="F30" i="12" s="1"/>
  <c r="J39" i="1" s="1"/>
  <c r="G37" i="12"/>
  <c r="G45" i="12"/>
  <c r="G49" i="12"/>
  <c r="G53" i="12"/>
  <c r="G59" i="12"/>
  <c r="F56" i="12" s="1"/>
  <c r="H30" i="11" s="1"/>
  <c r="G63" i="12"/>
  <c r="G68" i="12"/>
  <c r="G72" i="12"/>
  <c r="G76" i="12"/>
  <c r="G78" i="12"/>
  <c r="F77" i="12" s="1"/>
  <c r="G82" i="12"/>
  <c r="G85" i="12"/>
  <c r="F79" i="12" s="1"/>
  <c r="G89" i="12"/>
  <c r="G93" i="12"/>
  <c r="G96" i="12"/>
  <c r="G99" i="12"/>
  <c r="G102" i="12"/>
  <c r="G103" i="12"/>
  <c r="G104" i="12"/>
  <c r="G105" i="12"/>
  <c r="G108" i="12"/>
  <c r="G112" i="12"/>
  <c r="G114" i="12"/>
  <c r="G119" i="12"/>
  <c r="G122" i="12"/>
  <c r="G125" i="12"/>
  <c r="G129" i="12"/>
  <c r="G131" i="12"/>
  <c r="G137" i="12"/>
  <c r="G140" i="12"/>
  <c r="G144" i="12"/>
  <c r="G148" i="12"/>
  <c r="G150" i="12"/>
  <c r="G152" i="12"/>
  <c r="G157" i="12"/>
  <c r="F158" i="12"/>
  <c r="H38" i="11" s="1"/>
  <c r="G160" i="12"/>
  <c r="G165" i="12"/>
  <c r="G170" i="12"/>
  <c r="G174" i="12"/>
  <c r="G178" i="12"/>
  <c r="G184" i="12"/>
  <c r="G186" i="12"/>
  <c r="G189" i="12"/>
  <c r="G191" i="12"/>
  <c r="G194" i="12"/>
  <c r="G196" i="12"/>
  <c r="F195" i="12" s="1"/>
  <c r="J52" i="1" s="1"/>
  <c r="G198" i="12"/>
  <c r="F197" i="12" s="1"/>
  <c r="J53" i="1" s="1"/>
  <c r="D21" i="11"/>
  <c r="B7" i="11"/>
  <c r="B6" i="11"/>
  <c r="C1" i="11"/>
  <c r="B1" i="11"/>
  <c r="B1" i="9"/>
  <c r="C1" i="9"/>
  <c r="B7" i="9"/>
  <c r="B6" i="9"/>
  <c r="F163" i="12" l="1"/>
  <c r="F35" i="13"/>
  <c r="H51" i="11" s="1"/>
  <c r="H26" i="11"/>
  <c r="H42" i="11"/>
  <c r="F60" i="13"/>
  <c r="H53" i="11" s="1"/>
  <c r="F20" i="13"/>
  <c r="H49" i="11" s="1"/>
  <c r="F99" i="14"/>
  <c r="H75" i="11" s="1"/>
  <c r="F18" i="14"/>
  <c r="H68" i="11" s="1"/>
  <c r="F160" i="13"/>
  <c r="H60" i="11" s="1"/>
  <c r="J43" i="1"/>
  <c r="H32" i="11"/>
  <c r="H39" i="11"/>
  <c r="F120" i="12"/>
  <c r="F97" i="12"/>
  <c r="F60" i="12"/>
  <c r="F35" i="12"/>
  <c r="H25" i="11"/>
  <c r="H33" i="11"/>
  <c r="H41" i="11"/>
  <c r="F178" i="13"/>
  <c r="H61" i="11" s="1"/>
  <c r="F135" i="13"/>
  <c r="H58" i="11" s="1"/>
  <c r="F107" i="13"/>
  <c r="H56" i="11" s="1"/>
  <c r="AO194" i="13"/>
  <c r="P19" i="11" s="1"/>
  <c r="F54" i="14"/>
  <c r="H72" i="11" s="1"/>
  <c r="F32" i="14"/>
  <c r="H70" i="11" s="1"/>
  <c r="F138" i="12"/>
  <c r="F109" i="12"/>
  <c r="H28" i="11"/>
  <c r="F146" i="14"/>
  <c r="H79" i="11" s="1"/>
  <c r="F72" i="14"/>
  <c r="H73" i="11" s="1"/>
  <c r="J41" i="1"/>
  <c r="J49" i="1"/>
  <c r="F181" i="12"/>
  <c r="AO201" i="12"/>
  <c r="P18" i="11" s="1"/>
  <c r="F77" i="13"/>
  <c r="H54" i="11" s="1"/>
  <c r="F159" i="14"/>
  <c r="H80" i="11" s="1"/>
  <c r="F107" i="14"/>
  <c r="H76" i="11" s="1"/>
  <c r="F87" i="14"/>
  <c r="H74" i="11" s="1"/>
  <c r="AO175" i="14"/>
  <c r="P20" i="11" s="1"/>
  <c r="F118" i="13"/>
  <c r="H57" i="11" s="1"/>
  <c r="F95" i="13"/>
  <c r="H55" i="11" s="1"/>
  <c r="F124" i="14"/>
  <c r="H77" i="11" s="1"/>
  <c r="G200" i="12" l="1"/>
  <c r="H18" i="11" s="1"/>
  <c r="J44" i="1"/>
  <c r="J38" i="1"/>
  <c r="H81" i="11"/>
  <c r="H62" i="11"/>
  <c r="J48" i="1"/>
  <c r="H37" i="11"/>
  <c r="J47" i="1"/>
  <c r="H36" i="11"/>
  <c r="J50" i="1"/>
  <c r="H35" i="11"/>
  <c r="J46" i="1"/>
  <c r="H34" i="11"/>
  <c r="J45" i="1"/>
  <c r="H31" i="11"/>
  <c r="J42" i="1"/>
  <c r="G193" i="13"/>
  <c r="H19" i="11" s="1"/>
  <c r="G174" i="14"/>
  <c r="H20" i="11" s="1"/>
  <c r="J51" i="1"/>
  <c r="H40" i="11"/>
  <c r="J40" i="1"/>
  <c r="H29" i="11"/>
  <c r="H43" i="11" l="1"/>
  <c r="J54" i="1"/>
  <c r="H21" i="11"/>
  <c r="J23" i="1" s="1"/>
  <c r="J24" i="1" s="1"/>
</calcChain>
</file>

<file path=xl/sharedStrings.xml><?xml version="1.0" encoding="utf-8"?>
<sst xmlns="http://schemas.openxmlformats.org/spreadsheetml/2006/main" count="1769" uniqueCount="381">
  <si>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</si>
  <si>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</si>
  <si>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</si>
  <si>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</si>
  <si>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</si>
  <si>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</si>
  <si>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</si>
  <si>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</si>
  <si>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</si>
  <si>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</si>
  <si>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</si>
  <si>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</si>
  <si>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</si>
  <si>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</si>
  <si>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</si>
  <si>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</si>
  <si>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</si>
  <si>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</si>
  <si>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</si>
  <si>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</si>
  <si>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</si>
  <si>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</si>
  <si>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</si>
  <si>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</si>
  <si>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</si>
  <si>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</si>
  <si>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</si>
  <si>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</si>
  <si>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</si>
  <si>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</si>
  <si>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</si>
  <si>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</si>
  <si>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</si>
  <si>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</si>
  <si>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</si>
  <si>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</si>
  <si>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</si>
  <si>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</si>
  <si>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</si>
  <si>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</si>
  <si>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</si>
  <si>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2018/8/03</t>
  </si>
  <si>
    <t>Stavební úpravy WC zaměstnanců v objektu Divadelní 139/1</t>
  </si>
  <si>
    <t>Stavební objekt</t>
  </si>
  <si>
    <t>SO01</t>
  </si>
  <si>
    <t>Stavební úpravy WC zaměstnanců</t>
  </si>
  <si>
    <t>Celkem za stavbu</t>
  </si>
  <si>
    <t>Rekapitulace dílů</t>
  </si>
  <si>
    <t>Číslo</t>
  </si>
  <si>
    <t>Název</t>
  </si>
  <si>
    <t>Celkem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</si>
  <si>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</si>
  <si>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</si>
  <si>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</si>
  <si>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</si>
  <si>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</si>
  <si>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</si>
  <si>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</si>
  <si>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</si>
  <si>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</si>
  <si>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</si>
  <si>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</si>
  <si>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</si>
  <si>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</si>
  <si>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</si>
  <si>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</si>
  <si>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</si>
  <si>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735</t>
  </si>
  <si>
    <t>Otopná tělesa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</si>
  <si>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</si>
  <si>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</si>
  <si>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</si>
  <si>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</si>
  <si>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</si>
  <si>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</si>
  <si>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</si>
  <si>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</si>
  <si>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</si>
  <si>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</si>
  <si>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</si>
  <si>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</si>
  <si>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</si>
  <si>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</si>
  <si>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M21</t>
  </si>
  <si>
    <t>Elektromontáže</t>
  </si>
  <si>
    <t>M24</t>
  </si>
  <si>
    <t>Montáže vzduchotechnických zařízení</t>
  </si>
  <si>
    <t>Cena celkem</t>
  </si>
  <si>
    <t>STA</t>
  </si>
  <si>
    <t>Rozsah:</t>
  </si>
  <si>
    <t>Rekapitulace soupisů náležejících k objektu</t>
  </si>
  <si>
    <t>Soupis</t>
  </si>
  <si>
    <t>Cena (Kč)</t>
  </si>
  <si>
    <t>001</t>
  </si>
  <si>
    <t>Sravební úpravy 1.NP</t>
  </si>
  <si>
    <t>002</t>
  </si>
  <si>
    <t>Stavební úpravy 2.NP</t>
  </si>
  <si>
    <t>003</t>
  </si>
  <si>
    <t>Stavební úpravy 3. NP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</si>
  <si>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</si>
  <si>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</si>
  <si>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</si>
  <si>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</si>
  <si>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</si>
  <si>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</si>
  <si>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</si>
  <si>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</si>
  <si>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</si>
  <si>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319 20 Vyrovnání nerovného povrchu</t>
  </si>
  <si>
    <t>vnitřního i vnějšího zdiva, bez odsekání vadných cihel, bez pomocného lešení,</t>
  </si>
  <si>
    <t>SPX</t>
  </si>
  <si>
    <t>319 20-1 jakoukoliv maltou</t>
  </si>
  <si>
    <t>319201311R00</t>
  </si>
  <si>
    <t>...do 30 mm</t>
  </si>
  <si>
    <t>m2</t>
  </si>
  <si>
    <t>801-4</t>
  </si>
  <si>
    <t>RTS</t>
  </si>
  <si>
    <t>POL</t>
  </si>
  <si>
    <t>Položka pořadí 9 : 61.10548</t>
  </si>
  <si>
    <t>416 02 Podhledy na kovové konstrukci opláštěné deskami sádrokartonovými</t>
  </si>
  <si>
    <t>416 02-2 dvouúrovňový křížový rošt z profilů CD zavěšený</t>
  </si>
  <si>
    <t>416022123R00</t>
  </si>
  <si>
    <t xml:space="preserve">...1x deska, tloušťky 12,5 mm, impregnovaná,  </t>
  </si>
  <si>
    <t>801-1</t>
  </si>
  <si>
    <t>s úpravou rohů, koutů a hran konstrukcí, přebroušení a tmelení spár,</t>
  </si>
  <si>
    <t>Položka pořadí 28 : 15.34545</t>
  </si>
  <si>
    <t>612 42-1 Oprava vnitřních vápenných omítek stěn</t>
  </si>
  <si>
    <t>612421331RT2</t>
  </si>
  <si>
    <t>...v množství opravované plochy přes 10 do 30 %,  štukových</t>
  </si>
  <si>
    <t>Včetně pomocného pracovního lešení o výšce podlahy do 1900 mm a pro zatížení do 1,5 kPa.</t>
  </si>
  <si>
    <t>místnost 1.02,1.03,1.04 : 0,88*(2*3,03+2*1,756)</t>
  </si>
  <si>
    <t>místnost 1.05, 1.06, 1.07, 1.08 : 0,88*(2*2,86+2,856+1,206+0,45+2*0,32)</t>
  </si>
  <si>
    <t>M 1.01 : 3,0*(2,62+1,0+3,25+1,0)-2*(0,9*2,1)+0,63*(2,1*2+0,9)</t>
  </si>
  <si>
    <t>612470220RA0</t>
  </si>
  <si>
    <t>Omítka stěn vnitřní vápenná jednovrstvá</t>
  </si>
  <si>
    <t>Vlastní</t>
  </si>
  <si>
    <t>POL_NEZ</t>
  </si>
  <si>
    <t>Včetně pomocného lešení o výšce podlahy do 1900 mm a pro zatížení do 1,5 kPa.</t>
  </si>
  <si>
    <t>632 41-1 Potěr ze suchých směsí</t>
  </si>
  <si>
    <t>s rozprostřením a uhlazením</t>
  </si>
  <si>
    <t>632411115RT1</t>
  </si>
  <si>
    <t>...potěr samonivelační anhydritový, tloušťky 15 mm, ruční zpracování</t>
  </si>
  <si>
    <t>Položka pořadí 8 : 12.62545</t>
  </si>
  <si>
    <t>289 90-2 Otlučení omítek nebo odsekání vrstev betonu</t>
  </si>
  <si>
    <t>289902111R00</t>
  </si>
  <si>
    <t>Otlučení nebo odsekání omítek stěn</t>
  </si>
  <si>
    <t>800-2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</si>
  <si>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</si>
  <si>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</si>
  <si>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</si>
  <si>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</si>
  <si>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968 06-1 Vyvěšení nebo zavěšení dřevěných křídel</t>
  </si>
  <si>
    <t>oken, dveří a vrat, s uložením a opětovným zavěšením po provedení stavebních změn,</t>
  </si>
  <si>
    <t>968061125R00</t>
  </si>
  <si>
    <t>...dveří, plochy do 2 m2</t>
  </si>
  <si>
    <t>kus</t>
  </si>
  <si>
    <t>801-3</t>
  </si>
  <si>
    <t>M 1.02, 1.03, 1.04, 1.05, 1.06, 1.07. 1.08 : 7</t>
  </si>
  <si>
    <t>965 10-003 Bourání dlažeb z půdních a keramických dlaždic</t>
  </si>
  <si>
    <t>bez podkladního lože, s jakoukoliv výplní spár. Svislá a vodorovná doprava suti, odvoz do 10 km.</t>
  </si>
  <si>
    <t>965100032RAB</t>
  </si>
  <si>
    <t>...dlažeb keramických, bez podkladních vrstev, tloušťka přes 10 mm</t>
  </si>
  <si>
    <t>AP-HSV</t>
  </si>
  <si>
    <t>M 1.02, 1.03, 1.04, 1.05, 1.06, 1.07. 1.08 : 1,83*1,756-0,1*0,761+2*1,1*0,83+1,65*2,86+0,961*1,106+2*0,85*1,106</t>
  </si>
  <si>
    <t>978 50 Odsekání a odebrání obkladů</t>
  </si>
  <si>
    <t>vnitřních nebo vnějších obkladů z jakýchkoliv materiálů, otlučení podkladní omítky až na zdivo. Svislá a vodorovná doprava suti, odvoz do 10 km.</t>
  </si>
  <si>
    <t>978500010RA0</t>
  </si>
  <si>
    <t>...vnitřních</t>
  </si>
  <si>
    <t>místnost 1.02, 1.03, 1.04 : 2,12*(4*1,756+2*1,83+4*1,1+2*0,761)-5*0,7*2,0</t>
  </si>
  <si>
    <t>místnost 1.05, 1.06, 1.07, 1.08 : 2,12*(2,86+0,45+0,32+0,32+1,106+2*0,85+0,961+1,575+0,428+0,207+0,3+3*1,106+1,15+0,428)+0,7*1,2</t>
  </si>
  <si>
    <t>998 01-100 Přesun hmot pro budovy s nosnou konstrukcí zděnou</t>
  </si>
  <si>
    <t>přesun hmot pro budovy občanské výstavby (JKSO 801), budovy pro bydlení (JKSO 803) budovy pro výrobu a služby (JKSO 812) s nosnou svislou konstrukcí zděnou z cihel nebo tvárnic nebo kovovou</t>
  </si>
  <si>
    <t>998011002R00</t>
  </si>
  <si>
    <t>...výšky přes 6 do 12 m</t>
  </si>
  <si>
    <t>t</t>
  </si>
  <si>
    <t>711 21 Izolace proti netlakové vodě - nátěry a stěrky</t>
  </si>
  <si>
    <t>711 21-1 nátěr podkladní</t>
  </si>
  <si>
    <t>711212000RU1</t>
  </si>
  <si>
    <t>...pod hydroizolační stěrky</t>
  </si>
  <si>
    <t>800-711</t>
  </si>
  <si>
    <t>vytažení pod obklad 0,1m : 0,1*(1,756+3,03+1,66+2*1,1+2*0,761+0,3)</t>
  </si>
  <si>
    <t>711 21-2 nátěr hydroizolační</t>
  </si>
  <si>
    <t>711212001RT2</t>
  </si>
  <si>
    <t>...proti vlhkosti</t>
  </si>
  <si>
    <t>Položka pořadí 11 : 13.67225</t>
  </si>
  <si>
    <t>711 21-6 doplňky</t>
  </si>
  <si>
    <t>711212601RT2</t>
  </si>
  <si>
    <t>...těsnicí pás do spoje podlaha stěna š 100 mm</t>
  </si>
  <si>
    <t>m</t>
  </si>
  <si>
    <t>vytažení pod obklad 0,1m : 1,756+3,03+1,66+2*1,1+2*0,761+0,3</t>
  </si>
  <si>
    <t>998 71-1 Přesun hmot pro izolace proti vodě</t>
  </si>
  <si>
    <t>50 m vodorovně měřeno od těžiště půdorysné plochy skládky do těžiště půdorysné plochy objektu</t>
  </si>
  <si>
    <t>998711101R00</t>
  </si>
  <si>
    <t>...svisle do 6 m</t>
  </si>
  <si>
    <t>720000001</t>
  </si>
  <si>
    <t>dodávka a montáž vnitřních rozvodu ZTI včetně zařizovacích přeedmětů, viz samostatný rozpočet ZTI</t>
  </si>
  <si>
    <t>soubor</t>
  </si>
  <si>
    <t>735 12 Otopná tělesa ocelová článková</t>
  </si>
  <si>
    <t>735 12-9 montáž - otopná tělesa ve specifikaci</t>
  </si>
  <si>
    <t>735129140R00</t>
  </si>
  <si>
    <t>...otopných těles ocelových článkových</t>
  </si>
  <si>
    <t>800-731</t>
  </si>
  <si>
    <t>Položka pořadí 17 : 0.60000</t>
  </si>
  <si>
    <t>735 12 Demontáž radiátorů ocelových</t>
  </si>
  <si>
    <t>735121810R00</t>
  </si>
  <si>
    <t>...článkových</t>
  </si>
  <si>
    <t>M 1.05 : 0,6*1,0</t>
  </si>
  <si>
    <t>735 19-9 Ostatní opravy otopných těles</t>
  </si>
  <si>
    <t>735 19-95 napuštění vody do otopného systému včetně potrubí (bez kotle a ohříváků)</t>
  </si>
  <si>
    <t>735191910R00</t>
  </si>
  <si>
    <t>...otopných těles</t>
  </si>
  <si>
    <t>Položka pořadí 19 : 0.60000</t>
  </si>
  <si>
    <t>735 49 Vypuštění vody z otopných soustav</t>
  </si>
  <si>
    <t>( bez kotlů, ohříváků, zásobníků a nádrží )</t>
  </si>
  <si>
    <t>735494811R00</t>
  </si>
  <si>
    <t>...bez kotlů, ohříváků, zásobníků a nádrží</t>
  </si>
  <si>
    <t>998 73-5 Přesun hmot pro otopná tělesa</t>
  </si>
  <si>
    <t>998735101R00</t>
  </si>
  <si>
    <t>...v objektech výšky do 6 m</t>
  </si>
  <si>
    <t>766 66 Montáž dveřních křídel kompletizovaných</t>
  </si>
  <si>
    <t>766661512R00</t>
  </si>
  <si>
    <t>...otevíravých , z tvrdého dřeva nebo modřínu s polodrážkou, do ocelové nebo fošnové zárubně, jednokřídlových, šířky do 800 mm</t>
  </si>
  <si>
    <t>800-766</t>
  </si>
  <si>
    <t>M 1.02, 1.03, 1.04, 1.05, 1.06, 1.07, 1.08 : 7</t>
  </si>
  <si>
    <t>766 67 Montáž obložkové zárubně a dveřního křídla</t>
  </si>
  <si>
    <t>766670021R00</t>
  </si>
  <si>
    <t>...kliky a štítku</t>
  </si>
  <si>
    <t>54914635R</t>
  </si>
  <si>
    <t>kování interiérové kliky s kruhovými štíty pro klíč; povrch - kliky pochromované TiN (zlatá); povrch - štíty leštěná nerez TiN (zlatá)</t>
  </si>
  <si>
    <t>SPCM</t>
  </si>
  <si>
    <t>61160101R</t>
  </si>
  <si>
    <t>dveře vnitřní š = 600 mm; h = 1 970,0 mm; hladké; otevíravé; počet křídel 1; plné; povrch. úprava bílá barva</t>
  </si>
  <si>
    <t>61160103R</t>
  </si>
  <si>
    <t>dveře vnitřní š = 800 mm; h = 1 970,0 mm; hladké; otevíravé; počet křídel 1; plné; povrch. úprava bílá barva</t>
  </si>
  <si>
    <t>998 76-6 Přesun hmot pro konstrukce truhlářské</t>
  </si>
  <si>
    <t>50 m vodorovně</t>
  </si>
  <si>
    <t>998766101R00</t>
  </si>
  <si>
    <t>767 58 Montáž podhledů lamelových a kazetových</t>
  </si>
  <si>
    <t>767 58-5 Montáž doplňků podhledů</t>
  </si>
  <si>
    <t>767585112R00</t>
  </si>
  <si>
    <t>...vzduchotechnických mřížek s prostupem</t>
  </si>
  <si>
    <t>800-767</t>
  </si>
  <si>
    <t>767 58-8 Demontáž podhledů</t>
  </si>
  <si>
    <t>767581801R00</t>
  </si>
  <si>
    <t>...kazet</t>
  </si>
  <si>
    <t>M 1.02, 1.03, 1.04, 1.05, 1.06, 1.07, 1.08 : 1,83*1,756-0,1*0,761+2*1,1*0,83+1,65*2,86+0,961*1,106+2*0,85*1,106</t>
  </si>
  <si>
    <t>M 1.01 : 2,72*1,0</t>
  </si>
  <si>
    <t>998 76-7 Přesun hmot pro kovové stavební doplňk. konstrukce</t>
  </si>
  <si>
    <t>998767101R00</t>
  </si>
  <si>
    <t>771 57 Montáž podlah vnitřních z dlaždic keramických</t>
  </si>
  <si>
    <t>771575111RT1</t>
  </si>
  <si>
    <t>...450 x 450 mm, režných nebo glazovaných, hladkých, kladených do flexibilního tmele</t>
  </si>
  <si>
    <t>800-771</t>
  </si>
  <si>
    <t>771 57-8 Zvláštní úpravy spár</t>
  </si>
  <si>
    <t>771578011R00</t>
  </si>
  <si>
    <t>...spára podlaha-stěna silikonem</t>
  </si>
  <si>
    <t>vč. dodávky a montáže silikonu.</t>
  </si>
  <si>
    <t>771 57-9 Příplatky k položkám montáže podlah keramických</t>
  </si>
  <si>
    <t>771579795RT2</t>
  </si>
  <si>
    <t>...příplatek za spárování vodotěsnou hmotou - plošně</t>
  </si>
  <si>
    <t>Položka pořadí 30 : 12.62545</t>
  </si>
  <si>
    <t>597642060R</t>
  </si>
  <si>
    <t>dlažba keramická š = 300 mm; l = 600 mm; h = 9,0 mm; povrch matný; pro interiér i exteriér</t>
  </si>
  <si>
    <t>prořez : 0,15</t>
  </si>
  <si>
    <t/>
  </si>
  <si>
    <t>998 77-1 Přesun hmot pro podlahy z dlaždic</t>
  </si>
  <si>
    <t>998771101R00</t>
  </si>
  <si>
    <t>781 47 Montáž obkladů vnitřních z dlaždic keramických</t>
  </si>
  <si>
    <t>781475118RT1</t>
  </si>
  <si>
    <t>...450 x 450 mm,  , kladených do flexibilního tmele</t>
  </si>
  <si>
    <t>781 49 Lišty k obkladům</t>
  </si>
  <si>
    <t>781491001RT1</t>
  </si>
  <si>
    <t>...bez dodávky materiálu</t>
  </si>
  <si>
    <t>M 1,02 - M 1.08 : 2,5*63</t>
  </si>
  <si>
    <t>přechd dlažba obklad : 1,756+3,03+1,66+2*1,1+2*0,761+0,3</t>
  </si>
  <si>
    <t>781 67 Montáž obkladů parapetů z dlaždic keramických</t>
  </si>
  <si>
    <t>781675116RT1</t>
  </si>
  <si>
    <t>...300 x 300 mm, kladených do flexibilního tmele</t>
  </si>
  <si>
    <t>M 1.05 : 0,32*1,2</t>
  </si>
  <si>
    <t>59760127.AR</t>
  </si>
  <si>
    <t>profil - styk podlaha/stěna s dutým požlábkem; PVC</t>
  </si>
  <si>
    <t>Položka pořadí 36 : 167.96800</t>
  </si>
  <si>
    <t>597813761R</t>
  </si>
  <si>
    <t>obklad keramický š = 250 mm; l = 450 mm; h = 8,0 mm; pro interiér; barva bílá; lesk</t>
  </si>
  <si>
    <t>Položka pořadí 35 : 61.10548</t>
  </si>
  <si>
    <t>prořez : 0,2</t>
  </si>
  <si>
    <t>998 78 Přesun hmot pro obklady keramické</t>
  </si>
  <si>
    <t>998781101R00</t>
  </si>
  <si>
    <t>783 22 Nátěry kov.stavebních doplňk.konstrukcí syntetické</t>
  </si>
  <si>
    <t>783225100R00</t>
  </si>
  <si>
    <t>...dvojnásobné + 1x email</t>
  </si>
  <si>
    <t>800-783</t>
  </si>
  <si>
    <t>včetně pomocného lešení.</t>
  </si>
  <si>
    <t>zárubně místnost 1.02, 1.03, 1.04, 1.05, 1.06, 1.07, 1.08 : 0,2*(0,8+2*1,97)+6*0,2*(0,6+2*1,97)</t>
  </si>
  <si>
    <t>784 40 Odstranění maleb</t>
  </si>
  <si>
    <t>784402801R00</t>
  </si>
  <si>
    <t>...oškrabáním, v místnostech do 3,8 m</t>
  </si>
  <si>
    <t>800-784</t>
  </si>
  <si>
    <t>místnost 1.02, 1.03, 1.04 : 0,88*(2*1,756+2*3,03)</t>
  </si>
  <si>
    <t>místnost 1.01 : 3,0*(2,62+1,0+3,25+1,0)-2*(0,9*2,1)+0,63*(2,1*2+0,9)</t>
  </si>
  <si>
    <t>784 41 Příprava povrchu</t>
  </si>
  <si>
    <t>784 41-2 Penetrace (napouštění) podkladu</t>
  </si>
  <si>
    <t>784191101R00</t>
  </si>
  <si>
    <t>...disperzní, jednonásobná</t>
  </si>
  <si>
    <t>784 45 Malby z malířských směsí</t>
  </si>
  <si>
    <t>784195212R00</t>
  </si>
  <si>
    <t>...otěruvzdorné,  , bělost 82 %, dvojnásobné</t>
  </si>
  <si>
    <t>784 49-9 Ostatní práce</t>
  </si>
  <si>
    <t>784498911R00</t>
  </si>
  <si>
    <t>...vyhlazení malířskou masou jednonásobné, v místnostech výšky nebo na schodišti o výšce podlaží do 3,8 m</t>
  </si>
  <si>
    <t>979 09 Doprava vybouraných hmot</t>
  </si>
  <si>
    <t>vodorovné přemístění vybouraných hmot nebo konstrukcí</t>
  </si>
  <si>
    <t>979091111R00</t>
  </si>
  <si>
    <t>Vodorovné přemístění vybouraných hmot do 7 km</t>
  </si>
  <si>
    <t>824-1</t>
  </si>
  <si>
    <t>979 08-4 Poplatek za skládku</t>
  </si>
  <si>
    <t>979990001R00</t>
  </si>
  <si>
    <t>...stavební suti</t>
  </si>
  <si>
    <t>979 08-7 Vodorovné přemístění suti nošením k místu nakládky</t>
  </si>
  <si>
    <t>nebo vybouraných hmot nošením nebo přehazováním k místu nakládky přístupnému normálním dopravním prostředkům do 10 m</t>
  </si>
  <si>
    <t>979087312R00</t>
  </si>
  <si>
    <t>Vodorovné přemístění vyb. hmot nošením do 10 m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</si>
  <si>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</si>
  <si>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</si>
  <si>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</si>
  <si>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 08-8 Nakládání suti a vybouraných hmot</t>
  </si>
  <si>
    <t>na dopravní prostředky pro vodorovné přemístění</t>
  </si>
  <si>
    <t>979088212R00</t>
  </si>
  <si>
    <t>Nakládání suti na dopravní prostředky</t>
  </si>
  <si>
    <t>210000001</t>
  </si>
  <si>
    <t>elektromontážní práce a dodávky, viz samostatný rozpočet elektroinstalací</t>
  </si>
  <si>
    <t>240000001</t>
  </si>
  <si>
    <t>dodávka a montáž VZT, viz samostatný rozpočet VZT</t>
  </si>
  <si>
    <t>Celkem za objekt</t>
  </si>
  <si>
    <t>Rekapitulace soupisu</t>
  </si>
  <si>
    <t>Stavební díl</t>
  </si>
  <si>
    <t>Celkem soupis</t>
  </si>
  <si>
    <t>Položka pořadí 27 : 15.34545</t>
  </si>
  <si>
    <t>místnost 2.02,2.03,2.04 : 0,856*(2*3,03+2*1,756)</t>
  </si>
  <si>
    <t>místnost 2.05, 2.06, 2.07, 2.08 : 0,88*(2*2,86+2,856+1,206+0,45+2*0,32)</t>
  </si>
  <si>
    <t>M 2.01 : 2,976*(2,62+1,0+3,25+1,0)-2*(0,9*2,1)+0,63*(2,1*2+0,9)</t>
  </si>
  <si>
    <t>M 2.02, 2.03, 2.04, 2.05, 2.06, 2.07. 2.08 : 7</t>
  </si>
  <si>
    <t>M 2.02, 2.03, 2.04, 2.05, 2.06, 2.07. 2.08 : 1,83*1,756-0,1*0,761+2*1,1*0,83+1,65*2,86+0,961*1,106+2*0,85*1,106</t>
  </si>
  <si>
    <t>místnost 2.02,2.03,2.04 : 2,12*(4*1,756+2*1,83+4*1,1+2*0,761)-5*0,7*2,0</t>
  </si>
  <si>
    <t>místnost 2.05, 2.06, 2.07, 2.08 : 2,12*(2,86+0,45+0,32+0,32+1,106+2*0,85+0,961+1,575+0,428+0,207+0,3+3*1,106+1,15+0,428)+0,7*1,2</t>
  </si>
  <si>
    <t>Položka pořadí 16 : 0.60000</t>
  </si>
  <si>
    <t>M 2.05 : 0,6*1,0</t>
  </si>
  <si>
    <t>Položka pořadí 18 : 0.60000</t>
  </si>
  <si>
    <t>M 2.02, 2.03, 2.04, 2.05, 2.06, 2.07, 2.08 : 7</t>
  </si>
  <si>
    <t>M2.01 : 2,72*1,0</t>
  </si>
  <si>
    <t>998767102R00</t>
  </si>
  <si>
    <t>...v objektech výšky do 12 m</t>
  </si>
  <si>
    <t>Položka pořadí 29 : 12.62545</t>
  </si>
  <si>
    <t>M 2.02 - M 2.08 : 2,5*63</t>
  </si>
  <si>
    <t>M 2.05 : 0,32*1,2</t>
  </si>
  <si>
    <t>Položka pořadí 35 : 167.96800</t>
  </si>
  <si>
    <t>Položka pořadí 34 : 61.10548</t>
  </si>
  <si>
    <t>zárubně místnost 2.02, 2.03, 2.04, 2.05, 2.06, 2.07, 2.08 : 0,2*(0,8+2*1,97)+6*0,2*(0,6+2*1,97)</t>
  </si>
  <si>
    <t>místnost 2.02, 2.03, 2.04 : 0,856*(2*1,756+2*3,03)</t>
  </si>
  <si>
    <t>místnost 2.01 : 2,976*(2,62+1,0+3,25+1,0)-2*(0,9*2,1)+0,63*(2,1*2+0,9)</t>
  </si>
  <si>
    <t>místnost 1.02,1.03,1.04 : 0,856*(2*1,756+2*3,03)</t>
  </si>
  <si>
    <t>místnost 3.02, 3.03, 3.04 : 0,87*(2*3,38+2*1,76)</t>
  </si>
  <si>
    <t>místnost 3.05, 3.06, 3.07, 3.08 : 0,88*(2*2,86+2,856+1,206+0,45+2*0,32)</t>
  </si>
  <si>
    <t>3.01 : 3,0*(2*3,05)-0,7*2,1+2,1*(2*0,63)+0,63*0,9</t>
  </si>
  <si>
    <t>Položka pořadí 54 : 12.88180</t>
  </si>
  <si>
    <t>Bourání dlažeb keramických, bez podkladních vrstev, tloušťka přes 10 mm</t>
  </si>
  <si>
    <t>M 3.02, 3.03, 3.04, 3.05, 3.06, 3.07. 3.08 : 1,761*1,76+0,3*0,72+2*1,204*0,83+2,755*1,68+1,15*(0,881+0,815+0,86)</t>
  </si>
  <si>
    <t>místnost 3.02, 3.03, 3.04 : 2,12*(1,761+1,760+2*0,3+1,761+1,104+2*0,83+3*1,404+0,3)</t>
  </si>
  <si>
    <t>místnost 3.05, 3.06, 3.07, 3.08 : 2,12*(2,755+0,356+0,15*4+2*0,25+0,35+1,76+0,881+0,815+0,86+5*1,15)</t>
  </si>
  <si>
    <t>vytažení hydroizolace pod obklady 0,1m : 0,1*(1,761+1,760+2*0,3+1,761+1,104+2*0,83+3*1,404+0,3)</t>
  </si>
  <si>
    <t>0,1*(2,755+0,356+0,15*4+2*0,25+0,35+1,76+0,881+0,815+0,86+5*1,15)</t>
  </si>
  <si>
    <t>vytažení hydroizolace pod obklady 0,1m : 1,761+1,760+2*0,3+1,761+1,104+2*0,83+3*1,404+0,3</t>
  </si>
  <si>
    <t>2,755+0,356+0,15*4+2*0,25+0,35+1,76+0,881+0,815+0,86+5*1,15</t>
  </si>
  <si>
    <t>M 3.02, 3.03, 3.04, 3.05, 3.06, 3.07, 3.08 : 7</t>
  </si>
  <si>
    <t>M3.01 : 3,495*1,0</t>
  </si>
  <si>
    <t>1,756+3,03+1,66+2*1,1+2*0,761+0,3</t>
  </si>
  <si>
    <t>Položka pořadí 57 : 12.88180</t>
  </si>
  <si>
    <t>M 3,02 - M 3.08 : 2,5*56</t>
  </si>
  <si>
    <t>M 3.05 : 0,32*1,2</t>
  </si>
  <si>
    <t>zárubně místnost 3.02, 3.03, 3.04, 3.05, 3.06, 3.07, 3.08 : 0,2*(0,8+2*1,97)+6*0,2*(0,6+2*1,97)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</si>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</sst>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00"/>
    <numFmt numFmtId="166" formatCode="#,##0.00_\_K_č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2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64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64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64" fontId="7" fillId="4" borderId="58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4" fillId="4" borderId="0" xfId="0" applyFont="1" applyFill="1" applyBorder="1"/>
    <xf numFmtId="49" fontId="14" fillId="4" borderId="0" xfId="0" applyNumberFormat="1" applyFont="1" applyFill="1" applyBorder="1"/>
    <xf numFmtId="49" fontId="14" fillId="4" borderId="0" xfId="0" applyNumberFormat="1" applyFont="1" applyFill="1" applyBorder="1" applyAlignment="1">
      <alignment horizontal="left"/>
    </xf>
    <xf numFmtId="0" fontId="14" fillId="4" borderId="0" xfId="0" applyFont="1" applyFill="1" applyBorder="1" applyAlignment="1">
      <alignment horizontal="center"/>
    </xf>
    <xf numFmtId="4" fontId="14" fillId="4" borderId="0" xfId="0" applyNumberFormat="1" applyFont="1" applyFill="1" applyBorder="1"/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7" fillId="0" borderId="63" xfId="0" applyFont="1" applyBorder="1" applyAlignment="1">
      <alignment vertical="top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68" xfId="0" applyNumberFormat="1" applyFont="1" applyBorder="1" applyAlignment="1">
      <alignment horizontal="left" vertical="top" wrapText="1"/>
    </xf>
    <xf numFmtId="0" fontId="18" fillId="0" borderId="68" xfId="0" applyFont="1" applyBorder="1" applyAlignment="1">
      <alignment horizontal="center" vertical="top" shrinkToFit="1"/>
    </xf>
    <xf numFmtId="165" fontId="18" fillId="0" borderId="68" xfId="0" applyNumberFormat="1" applyFont="1" applyBorder="1" applyAlignment="1">
      <alignment vertical="top" shrinkToFit="1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4" fontId="18" fillId="0" borderId="6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14" fillId="0" borderId="0" xfId="0" applyNumberFormat="1" applyFont="1" applyAlignment="1">
      <alignment vertical="top"/>
    </xf>
    <xf numFmtId="0" fontId="18" fillId="0" borderId="12" xfId="0" applyFont="1" applyBorder="1"/>
    <xf numFmtId="49" fontId="18" fillId="0" borderId="11" xfId="0" applyNumberFormat="1" applyFont="1" applyBorder="1"/>
    <xf numFmtId="0" fontId="18" fillId="0" borderId="13" xfId="0" applyFont="1" applyBorder="1"/>
    <xf numFmtId="49" fontId="18" fillId="0" borderId="48" xfId="0" applyNumberFormat="1" applyFont="1" applyBorder="1"/>
    <xf numFmtId="166" fontId="18" fillId="0" borderId="29" xfId="0" applyNumberFormat="1" applyFont="1" applyBorder="1"/>
    <xf numFmtId="0" fontId="0" fillId="4" borderId="49" xfId="0" applyFill="1" applyBorder="1"/>
    <xf numFmtId="0" fontId="0" fillId="4" borderId="50" xfId="0" applyFill="1" applyBorder="1"/>
    <xf numFmtId="0" fontId="0" fillId="4" borderId="51" xfId="0" applyFill="1" applyBorder="1"/>
    <xf numFmtId="0" fontId="0" fillId="4" borderId="52" xfId="0" applyFill="1" applyBorder="1"/>
    <xf numFmtId="0" fontId="0" fillId="4" borderId="53" xfId="0" applyFill="1" applyBorder="1"/>
    <xf numFmtId="0" fontId="18" fillId="4" borderId="54" xfId="0" applyFont="1" applyFill="1" applyBorder="1"/>
    <xf numFmtId="0" fontId="18" fillId="4" borderId="55" xfId="0" applyFont="1" applyFill="1" applyBorder="1"/>
    <xf numFmtId="0" fontId="18" fillId="4" borderId="56" xfId="0" applyFont="1" applyFill="1" applyBorder="1"/>
    <xf numFmtId="49" fontId="18" fillId="4" borderId="56" xfId="0" applyNumberFormat="1" applyFont="1" applyFill="1" applyBorder="1"/>
    <xf numFmtId="0" fontId="18" fillId="4" borderId="57" xfId="0" applyFont="1" applyFill="1" applyBorder="1"/>
    <xf numFmtId="166" fontId="18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0" fontId="14" fillId="0" borderId="0" xfId="0" applyNumberFormat="1" applyFont="1" applyAlignment="1">
      <alignment vertical="top" wrapTex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20" fillId="0" borderId="37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45" t="s">
        <v>0</v>
      </c>
      <c r="C5" s="245"/>
      <c r="D5" s="245"/>
      <c r="E5" s="245"/>
      <c r="F5" s="245"/>
      <c r="G5" s="246"/>
      <c r="H5" s="15"/>
    </row>
    <row r="6" spans="1:8" x14ac:dyDescent="0.2">
      <c r="A6" s="20" t="s">
        <v>6</v>
      </c>
      <c r="B6" s="247"/>
      <c r="C6" s="247"/>
      <c r="D6" s="247"/>
      <c r="E6" s="247"/>
      <c r="F6" s="247"/>
      <c r="G6" s="248"/>
      <c r="H6" s="15"/>
    </row>
    <row r="7" spans="1:8" x14ac:dyDescent="0.2">
      <c r="A7" s="20" t="s">
        <v>7</v>
      </c>
      <c r="B7" s="247"/>
      <c r="C7" s="247"/>
      <c r="D7" s="247"/>
      <c r="E7" s="247"/>
      <c r="F7" s="247"/>
      <c r="G7" s="248"/>
      <c r="H7" s="15"/>
    </row>
    <row r="8" spans="1:8" x14ac:dyDescent="0.2">
      <c r="A8" s="20" t="s">
        <v>8</v>
      </c>
      <c r="B8" s="247"/>
      <c r="C8" s="247"/>
      <c r="D8" s="247"/>
      <c r="E8" s="247"/>
      <c r="F8" s="247"/>
      <c r="G8" s="248"/>
      <c r="H8" s="15"/>
    </row>
    <row r="9" spans="1:8" x14ac:dyDescent="0.2">
      <c r="A9" s="20" t="s">
        <v>9</v>
      </c>
      <c r="B9" s="247"/>
      <c r="C9" s="247"/>
      <c r="D9" s="247"/>
      <c r="E9" s="247"/>
      <c r="F9" s="247"/>
      <c r="G9" s="248"/>
      <c r="H9" s="15"/>
    </row>
    <row r="10" spans="1:8" x14ac:dyDescent="0.2">
      <c r="A10" s="20" t="s">
        <v>10</v>
      </c>
      <c r="B10" s="247"/>
      <c r="C10" s="247"/>
      <c r="D10" s="247"/>
      <c r="E10" s="247"/>
      <c r="F10" s="247"/>
      <c r="G10" s="248"/>
      <c r="H10" s="15"/>
    </row>
    <row r="11" spans="1:8" x14ac:dyDescent="0.2">
      <c r="A11" s="20" t="s">
        <v>11</v>
      </c>
      <c r="B11" s="237"/>
      <c r="C11" s="237"/>
      <c r="D11" s="237"/>
      <c r="E11" s="237"/>
      <c r="F11" s="237"/>
      <c r="G11" s="238"/>
      <c r="H11" s="15"/>
    </row>
    <row r="12" spans="1:8" x14ac:dyDescent="0.2">
      <c r="A12" s="20" t="s">
        <v>12</v>
      </c>
      <c r="B12" s="239"/>
      <c r="C12" s="240"/>
      <c r="D12" s="240"/>
      <c r="E12" s="240"/>
      <c r="F12" s="240"/>
      <c r="G12" s="241"/>
      <c r="H12" s="15"/>
    </row>
    <row r="13" spans="1:8" ht="13.5" thickBot="1" x14ac:dyDescent="0.25">
      <c r="A13" s="21" t="s">
        <v>13</v>
      </c>
      <c r="B13" s="242"/>
      <c r="C13" s="242"/>
      <c r="D13" s="242"/>
      <c r="E13" s="242"/>
      <c r="F13" s="242"/>
      <c r="G13" s="243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44" t="s">
        <v>40</v>
      </c>
      <c r="B17" s="244"/>
      <c r="C17" s="244"/>
      <c r="D17" s="244"/>
      <c r="E17" s="244"/>
      <c r="F17" s="244"/>
      <c r="G17" s="244"/>
      <c r="H17" s="15"/>
    </row>
  </sheetData>
  <sheetProtection algorithmName="SHA-512" hashValue="pd2fr2fCZmQRjxRWSddkrra1n1eJUIkYpkr2zHXlBioqBmQjhdQP41foepgik5zqD1E8w0G3pZRbku6sK00M2g==" saltValue="LwPMBhdNeDWm1QjEFQNqHA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7"/>
  <sheetViews>
    <sheetView showGridLines="0" topLeftCell="B40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41</v>
      </c>
      <c r="F5" s="10"/>
      <c r="G5" s="11"/>
      <c r="I5" s="11"/>
    </row>
    <row r="6" spans="1:14" ht="13.5" customHeight="1" x14ac:dyDescent="0.25">
      <c r="B6" s="10"/>
      <c r="C6" s="37"/>
      <c r="D6" s="79" t="s">
        <v>42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0"/>
      <c r="B21" s="81" t="s">
        <v>20</v>
      </c>
      <c r="C21" s="82"/>
      <c r="D21" s="82"/>
      <c r="E21" s="83"/>
      <c r="F21" s="84"/>
      <c r="G21" s="84"/>
      <c r="H21" s="91" t="s">
        <v>21</v>
      </c>
      <c r="I21" s="92" t="s">
        <v>22</v>
      </c>
      <c r="J21" s="93" t="s">
        <v>23</v>
      </c>
    </row>
    <row r="22" spans="1:16" x14ac:dyDescent="0.2">
      <c r="A22" s="88"/>
      <c r="B22" s="88" t="s">
        <v>43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 x14ac:dyDescent="0.2">
      <c r="A23" s="88"/>
      <c r="B23" s="88" t="s">
        <v>44</v>
      </c>
      <c r="C23" s="89" t="s">
        <v>45</v>
      </c>
      <c r="D23" s="89"/>
      <c r="E23" s="89"/>
      <c r="F23" s="89"/>
      <c r="G23" s="90"/>
      <c r="H23" s="94"/>
      <c r="I23" s="95">
        <v>3</v>
      </c>
      <c r="J23" s="96">
        <f>'Rekapitulace Objekt SO01'!H21</f>
        <v>0</v>
      </c>
      <c r="O23" t="s">
        <v>380</v>
      </c>
      <c r="P23" t="s">
        <v>380</v>
      </c>
    </row>
    <row r="24" spans="1:16" ht="25.5" customHeight="1" x14ac:dyDescent="0.25">
      <c r="A24" s="98"/>
      <c r="B24" s="252" t="s">
        <v>46</v>
      </c>
      <c r="C24" s="253"/>
      <c r="D24" s="253"/>
      <c r="E24" s="253"/>
      <c r="F24" s="99"/>
      <c r="G24" s="100"/>
      <c r="H24" s="101"/>
      <c r="I24" s="102"/>
      <c r="J24" s="97">
        <f>SUM(J22:J23)</f>
        <v>0</v>
      </c>
    </row>
    <row r="33" spans="1:10" ht="15.75" x14ac:dyDescent="0.25">
      <c r="B33" s="103" t="s">
        <v>47</v>
      </c>
    </row>
    <row r="35" spans="1:10" ht="25.5" customHeight="1" x14ac:dyDescent="0.2">
      <c r="A35" s="104"/>
      <c r="B35" s="105" t="s">
        <v>48</v>
      </c>
      <c r="C35" s="106" t="s">
        <v>49</v>
      </c>
      <c r="D35" s="106"/>
      <c r="E35" s="106"/>
      <c r="F35" s="106"/>
      <c r="G35" s="107"/>
      <c r="H35" s="107"/>
      <c r="I35" s="107"/>
      <c r="J35" s="108" t="s">
        <v>50</v>
      </c>
    </row>
    <row r="36" spans="1:10" ht="25.5" customHeight="1" x14ac:dyDescent="0.2">
      <c r="A36" s="109"/>
      <c r="B36" s="110" t="s">
        <v>51</v>
      </c>
      <c r="C36" s="254" t="s">
        <v>52</v>
      </c>
      <c r="D36" s="254"/>
      <c r="E36" s="254"/>
      <c r="F36" s="255"/>
      <c r="G36" s="256"/>
      <c r="H36" s="256"/>
      <c r="I36" s="256"/>
      <c r="J36" s="111">
        <f>'SO01 001 Pol'!F8+'SO01 002 Pol'!F8+'SO01 003 Pol'!F8</f>
        <v>0</v>
      </c>
    </row>
    <row r="37" spans="1:10" ht="25.5" customHeight="1" x14ac:dyDescent="0.2">
      <c r="A37" s="109"/>
      <c r="B37" s="109" t="s">
        <v>53</v>
      </c>
      <c r="C37" s="249" t="s">
        <v>54</v>
      </c>
      <c r="D37" s="249"/>
      <c r="E37" s="249"/>
      <c r="F37" s="250"/>
      <c r="G37" s="251"/>
      <c r="H37" s="251"/>
      <c r="I37" s="251"/>
      <c r="J37" s="112">
        <f>'SO01 001 Pol'!F14+'SO01 002 Pol'!F14+'SO01 003 Pol'!F13</f>
        <v>0</v>
      </c>
    </row>
    <row r="38" spans="1:10" ht="25.5" customHeight="1" x14ac:dyDescent="0.2">
      <c r="A38" s="109"/>
      <c r="B38" s="109" t="s">
        <v>55</v>
      </c>
      <c r="C38" s="249" t="s">
        <v>56</v>
      </c>
      <c r="D38" s="249"/>
      <c r="E38" s="249"/>
      <c r="F38" s="250"/>
      <c r="G38" s="251"/>
      <c r="H38" s="251"/>
      <c r="I38" s="251"/>
      <c r="J38" s="112">
        <f>'SO01 001 Pol'!F20+'SO01 002 Pol'!F20+'SO01 003 Pol'!F18</f>
        <v>0</v>
      </c>
    </row>
    <row r="39" spans="1:10" ht="25.5" customHeight="1" x14ac:dyDescent="0.2">
      <c r="A39" s="109"/>
      <c r="B39" s="109" t="s">
        <v>57</v>
      </c>
      <c r="C39" s="249" t="s">
        <v>58</v>
      </c>
      <c r="D39" s="249"/>
      <c r="E39" s="249"/>
      <c r="F39" s="250"/>
      <c r="G39" s="251"/>
      <c r="H39" s="251"/>
      <c r="I39" s="251"/>
      <c r="J39" s="112">
        <f>'SO01 001 Pol'!F30+'SO01 002 Pol'!F30+'SO01 003 Pol'!F27</f>
        <v>0</v>
      </c>
    </row>
    <row r="40" spans="1:10" ht="25.5" customHeight="1" x14ac:dyDescent="0.2">
      <c r="A40" s="109"/>
      <c r="B40" s="109" t="s">
        <v>59</v>
      </c>
      <c r="C40" s="249" t="s">
        <v>60</v>
      </c>
      <c r="D40" s="249"/>
      <c r="E40" s="249"/>
      <c r="F40" s="250"/>
      <c r="G40" s="251"/>
      <c r="H40" s="251"/>
      <c r="I40" s="251"/>
      <c r="J40" s="112">
        <f>'SO01 001 Pol'!F35+'SO01 002 Pol'!F35+'SO01 003 Pol'!F32</f>
        <v>0</v>
      </c>
    </row>
    <row r="41" spans="1:10" ht="25.5" customHeight="1" x14ac:dyDescent="0.2">
      <c r="A41" s="109"/>
      <c r="B41" s="109" t="s">
        <v>61</v>
      </c>
      <c r="C41" s="249" t="s">
        <v>62</v>
      </c>
      <c r="D41" s="249"/>
      <c r="E41" s="249"/>
      <c r="F41" s="250"/>
      <c r="G41" s="251"/>
      <c r="H41" s="251"/>
      <c r="I41" s="251"/>
      <c r="J41" s="112">
        <f>'SO01 001 Pol'!F56+'SO01 002 Pol'!F56+'SO01 003 Pol'!F50</f>
        <v>0</v>
      </c>
    </row>
    <row r="42" spans="1:10" ht="25.5" customHeight="1" x14ac:dyDescent="0.2">
      <c r="A42" s="109"/>
      <c r="B42" s="109" t="s">
        <v>63</v>
      </c>
      <c r="C42" s="249" t="s">
        <v>64</v>
      </c>
      <c r="D42" s="249"/>
      <c r="E42" s="249"/>
      <c r="F42" s="250"/>
      <c r="G42" s="251"/>
      <c r="H42" s="251"/>
      <c r="I42" s="251"/>
      <c r="J42" s="112">
        <f>'SO01 001 Pol'!F60+'SO01 002 Pol'!F60+'SO01 003 Pol'!F54</f>
        <v>0</v>
      </c>
    </row>
    <row r="43" spans="1:10" ht="25.5" customHeight="1" x14ac:dyDescent="0.2">
      <c r="A43" s="109"/>
      <c r="B43" s="109" t="s">
        <v>65</v>
      </c>
      <c r="C43" s="249" t="s">
        <v>66</v>
      </c>
      <c r="D43" s="249"/>
      <c r="E43" s="249"/>
      <c r="F43" s="250"/>
      <c r="G43" s="251"/>
      <c r="H43" s="251"/>
      <c r="I43" s="251"/>
      <c r="J43" s="112">
        <f>'SO01 001 Pol'!F77</f>
        <v>0</v>
      </c>
    </row>
    <row r="44" spans="1:10" ht="25.5" customHeight="1" x14ac:dyDescent="0.2">
      <c r="A44" s="109"/>
      <c r="B44" s="109" t="s">
        <v>67</v>
      </c>
      <c r="C44" s="249" t="s">
        <v>68</v>
      </c>
      <c r="D44" s="249"/>
      <c r="E44" s="249"/>
      <c r="F44" s="250"/>
      <c r="G44" s="251"/>
      <c r="H44" s="251"/>
      <c r="I44" s="251"/>
      <c r="J44" s="112">
        <f>'SO01 001 Pol'!F79+'SO01 002 Pol'!F77+'SO01 003 Pol'!F72</f>
        <v>0</v>
      </c>
    </row>
    <row r="45" spans="1:10" ht="25.5" customHeight="1" x14ac:dyDescent="0.2">
      <c r="A45" s="109"/>
      <c r="B45" s="109" t="s">
        <v>69</v>
      </c>
      <c r="C45" s="249" t="s">
        <v>70</v>
      </c>
      <c r="D45" s="249"/>
      <c r="E45" s="249"/>
      <c r="F45" s="250"/>
      <c r="G45" s="251"/>
      <c r="H45" s="251"/>
      <c r="I45" s="251"/>
      <c r="J45" s="112">
        <f>'SO01 001 Pol'!F97+'SO01 002 Pol'!F95+'SO01 003 Pol'!F87</f>
        <v>0</v>
      </c>
    </row>
    <row r="46" spans="1:10" ht="25.5" customHeight="1" x14ac:dyDescent="0.2">
      <c r="A46" s="109"/>
      <c r="B46" s="109" t="s">
        <v>71</v>
      </c>
      <c r="C46" s="249" t="s">
        <v>72</v>
      </c>
      <c r="D46" s="249"/>
      <c r="E46" s="249"/>
      <c r="F46" s="250"/>
      <c r="G46" s="251"/>
      <c r="H46" s="251"/>
      <c r="I46" s="251"/>
      <c r="J46" s="112">
        <f>'SO01 001 Pol'!F109+'SO01 002 Pol'!F107+'SO01 003 Pol'!F99</f>
        <v>0</v>
      </c>
    </row>
    <row r="47" spans="1:10" ht="25.5" customHeight="1" x14ac:dyDescent="0.2">
      <c r="A47" s="109"/>
      <c r="B47" s="109" t="s">
        <v>73</v>
      </c>
      <c r="C47" s="249" t="s">
        <v>74</v>
      </c>
      <c r="D47" s="249"/>
      <c r="E47" s="249"/>
      <c r="F47" s="250"/>
      <c r="G47" s="251"/>
      <c r="H47" s="251"/>
      <c r="I47" s="251"/>
      <c r="J47" s="112">
        <f>'SO01 001 Pol'!F120+'SO01 002 Pol'!F118+'SO01 003 Pol'!F107</f>
        <v>0</v>
      </c>
    </row>
    <row r="48" spans="1:10" ht="25.5" customHeight="1" x14ac:dyDescent="0.2">
      <c r="A48" s="109"/>
      <c r="B48" s="109" t="s">
        <v>75</v>
      </c>
      <c r="C48" s="249" t="s">
        <v>76</v>
      </c>
      <c r="D48" s="249"/>
      <c r="E48" s="249"/>
      <c r="F48" s="250"/>
      <c r="G48" s="251"/>
      <c r="H48" s="251"/>
      <c r="I48" s="251"/>
      <c r="J48" s="112">
        <f>'SO01 001 Pol'!F138+'SO01 002 Pol'!F135+'SO01 003 Pol'!F124</f>
        <v>0</v>
      </c>
    </row>
    <row r="49" spans="1:10" ht="25.5" customHeight="1" x14ac:dyDescent="0.2">
      <c r="A49" s="109"/>
      <c r="B49" s="109" t="s">
        <v>77</v>
      </c>
      <c r="C49" s="249" t="s">
        <v>78</v>
      </c>
      <c r="D49" s="249"/>
      <c r="E49" s="249"/>
      <c r="F49" s="250"/>
      <c r="G49" s="251"/>
      <c r="H49" s="251"/>
      <c r="I49" s="251"/>
      <c r="J49" s="112">
        <f>'SO01 001 Pol'!F158+'SO01 002 Pol'!F155+'SO01 003 Pol'!F141</f>
        <v>0</v>
      </c>
    </row>
    <row r="50" spans="1:10" ht="25.5" customHeight="1" x14ac:dyDescent="0.2">
      <c r="A50" s="109"/>
      <c r="B50" s="109" t="s">
        <v>79</v>
      </c>
      <c r="C50" s="249" t="s">
        <v>80</v>
      </c>
      <c r="D50" s="249"/>
      <c r="E50" s="249"/>
      <c r="F50" s="250"/>
      <c r="G50" s="251"/>
      <c r="H50" s="251"/>
      <c r="I50" s="251"/>
      <c r="J50" s="112">
        <f>'SO01 001 Pol'!F163+'SO01 002 Pol'!F160+'SO01 003 Pol'!F146</f>
        <v>0</v>
      </c>
    </row>
    <row r="51" spans="1:10" ht="25.5" customHeight="1" x14ac:dyDescent="0.2">
      <c r="A51" s="109"/>
      <c r="B51" s="109" t="s">
        <v>81</v>
      </c>
      <c r="C51" s="249" t="s">
        <v>82</v>
      </c>
      <c r="D51" s="249"/>
      <c r="E51" s="249"/>
      <c r="F51" s="250"/>
      <c r="G51" s="251"/>
      <c r="H51" s="251"/>
      <c r="I51" s="251"/>
      <c r="J51" s="112">
        <f>'SO01 001 Pol'!F181+'SO01 002 Pol'!F178+'SO01 003 Pol'!F159</f>
        <v>0</v>
      </c>
    </row>
    <row r="52" spans="1:10" ht="25.5" customHeight="1" x14ac:dyDescent="0.2">
      <c r="A52" s="109"/>
      <c r="B52" s="109" t="s">
        <v>83</v>
      </c>
      <c r="C52" s="249" t="s">
        <v>84</v>
      </c>
      <c r="D52" s="249"/>
      <c r="E52" s="249"/>
      <c r="F52" s="250"/>
      <c r="G52" s="251"/>
      <c r="H52" s="251"/>
      <c r="I52" s="251"/>
      <c r="J52" s="112">
        <f>'SO01 001 Pol'!F195</f>
        <v>0</v>
      </c>
    </row>
    <row r="53" spans="1:10" ht="25.5" customHeight="1" x14ac:dyDescent="0.2">
      <c r="A53" s="109"/>
      <c r="B53" s="113" t="s">
        <v>85</v>
      </c>
      <c r="C53" s="257" t="s">
        <v>86</v>
      </c>
      <c r="D53" s="257"/>
      <c r="E53" s="257"/>
      <c r="F53" s="258"/>
      <c r="G53" s="259"/>
      <c r="H53" s="259"/>
      <c r="I53" s="259"/>
      <c r="J53" s="114">
        <f>'SO01 001 Pol'!F197</f>
        <v>0</v>
      </c>
    </row>
    <row r="54" spans="1:10" ht="25.5" customHeight="1" x14ac:dyDescent="0.2">
      <c r="A54" s="115"/>
      <c r="B54" s="116" t="s">
        <v>87</v>
      </c>
      <c r="C54" s="117"/>
      <c r="D54" s="117"/>
      <c r="E54" s="117"/>
      <c r="F54" s="118"/>
      <c r="G54" s="119"/>
      <c r="H54" s="119"/>
      <c r="I54" s="119"/>
      <c r="J54" s="120">
        <f>SUM(J36:J53)</f>
        <v>0</v>
      </c>
    </row>
    <row r="55" spans="1:10" x14ac:dyDescent="0.2">
      <c r="A55" s="85"/>
      <c r="B55" s="85"/>
      <c r="C55" s="85"/>
      <c r="D55" s="85"/>
      <c r="E55" s="85"/>
      <c r="F55" s="85"/>
      <c r="G55" s="86"/>
      <c r="H55" s="85"/>
      <c r="I55" s="86"/>
      <c r="J55" s="87"/>
    </row>
    <row r="56" spans="1:10" x14ac:dyDescent="0.2">
      <c r="A56" s="85"/>
      <c r="B56" s="85"/>
      <c r="C56" s="85"/>
      <c r="D56" s="85"/>
      <c r="E56" s="85"/>
      <c r="F56" s="85"/>
      <c r="G56" s="86"/>
      <c r="H56" s="85"/>
      <c r="I56" s="86"/>
      <c r="J56" s="87"/>
    </row>
    <row r="57" spans="1:10" x14ac:dyDescent="0.2">
      <c r="A57" s="85"/>
      <c r="B57" s="85"/>
      <c r="C57" s="85"/>
      <c r="D57" s="85"/>
      <c r="E57" s="85"/>
      <c r="F57" s="85"/>
      <c r="G57" s="86"/>
      <c r="H57" s="85"/>
      <c r="I57" s="86"/>
      <c r="J57" s="87"/>
    </row>
  </sheetData>
  <sheetProtection algorithmName="SHA-512" hashValue="zJcuNax3J2kP/APoXHqDNKepjIDPYvAC/ttXMgN+sQMS3VOq1D639kXAwQ4/c/xawRV+2kamLiBMLYpMBWRM3w==" saltValue="MNc5lJavFdhMsky3afC8GQ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9">
    <mergeCell ref="C53:I53"/>
    <mergeCell ref="C47:I47"/>
    <mergeCell ref="C48:I48"/>
    <mergeCell ref="C49:I49"/>
    <mergeCell ref="C50:I50"/>
    <mergeCell ref="C51:I51"/>
    <mergeCell ref="C52:I52"/>
    <mergeCell ref="C46:I46"/>
    <mergeCell ref="B24:E24"/>
    <mergeCell ref="C36:I36"/>
    <mergeCell ref="C37:I37"/>
    <mergeCell ref="C38:I38"/>
    <mergeCell ref="C39:I39"/>
    <mergeCell ref="C40:I40"/>
    <mergeCell ref="C41:I41"/>
    <mergeCell ref="C42:I42"/>
    <mergeCell ref="C43:I43"/>
    <mergeCell ref="C44:I44"/>
    <mergeCell ref="C45:I45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2018/8/03</v>
      </c>
      <c r="C1" s="31" t="str">
        <f>Stavba!NazevStavby</f>
        <v>Stavební úpravy WC zaměstnanců v objektu Divadelní 139/1</v>
      </c>
      <c r="D1" s="31"/>
      <c r="E1" s="31"/>
      <c r="F1" s="31"/>
      <c r="G1" s="24"/>
      <c r="H1" s="33"/>
    </row>
    <row r="2" spans="1:8" ht="13.5" thickBot="1" x14ac:dyDescent="0.25">
      <c r="A2" s="25" t="s">
        <v>28</v>
      </c>
      <c r="B2" s="30"/>
      <c r="C2" s="261"/>
      <c r="D2" s="261"/>
      <c r="E2" s="261"/>
      <c r="F2" s="261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260" t="s">
        <v>17</v>
      </c>
      <c r="B4" s="260"/>
      <c r="C4" s="260"/>
      <c r="D4" s="260"/>
      <c r="E4" s="260"/>
      <c r="F4" s="260"/>
      <c r="G4" s="260"/>
      <c r="H4" s="260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262">
        <f>C2</f>
        <v>0</v>
      </c>
      <c r="C7" s="263"/>
      <c r="D7" s="263"/>
      <c r="E7" s="263"/>
      <c r="F7" s="263"/>
      <c r="G7" s="263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LtdAjWOg0wDDmMWmDWVA5+gcqteu8IWM86hQSeRd1yens7SlzE4nTTvplpVVfz1PnPKIyilqNyus5OsTIf38+w==" saltValue="TZnjv1O2s/dxUvwv6j4wkA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ColWidth="9.140625"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64" t="s">
        <v>29</v>
      </c>
      <c r="B1" s="264"/>
      <c r="C1" s="265"/>
      <c r="D1" s="264"/>
      <c r="E1" s="264"/>
      <c r="F1" s="264"/>
      <c r="G1" s="264"/>
    </row>
    <row r="2" spans="1:7" ht="13.5" thickTop="1" x14ac:dyDescent="0.2">
      <c r="A2" s="55" t="s">
        <v>30</v>
      </c>
      <c r="B2" s="56"/>
      <c r="C2" s="266"/>
      <c r="D2" s="266"/>
      <c r="E2" s="266"/>
      <c r="F2" s="266"/>
      <c r="G2" s="267"/>
    </row>
    <row r="3" spans="1:7" x14ac:dyDescent="0.2">
      <c r="A3" s="57" t="s">
        <v>31</v>
      </c>
      <c r="B3" s="58"/>
      <c r="C3" s="268"/>
      <c r="D3" s="268"/>
      <c r="E3" s="268"/>
      <c r="F3" s="268"/>
      <c r="G3" s="269"/>
    </row>
    <row r="4" spans="1:7" ht="13.5" thickBot="1" x14ac:dyDescent="0.25">
      <c r="A4" s="59" t="s">
        <v>32</v>
      </c>
      <c r="B4" s="60"/>
      <c r="C4" s="270"/>
      <c r="D4" s="270"/>
      <c r="E4" s="270"/>
      <c r="F4" s="270"/>
      <c r="G4" s="271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aXnrFR8s5w4gv8XuvVWcyUJ1vdKilQ7pFajMXpyTgI5pdJLFgoPwP3colcz/TeTfE/FrV7TO6x9cWgRKrGzv1Q==" saltValue="Woo3bvh/Psd6Zj92Tcx6fw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1"/>
  <sheetViews>
    <sheetView showGridLines="0" topLeftCell="A106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2018/8/03</v>
      </c>
      <c r="C1" s="31" t="str">
        <f>Stavba!NazevStavby</f>
        <v>Stavební úpravy WC zaměstnanců v objektu Divadelní 139/1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28</v>
      </c>
      <c r="B2" s="121" t="s">
        <v>44</v>
      </c>
      <c r="C2" s="273" t="s">
        <v>45</v>
      </c>
      <c r="D2" s="261"/>
      <c r="E2" s="261"/>
      <c r="F2" s="261"/>
      <c r="G2" s="26" t="s">
        <v>15</v>
      </c>
      <c r="H2" s="34" t="s">
        <v>16</v>
      </c>
      <c r="O2" s="8" t="s">
        <v>88</v>
      </c>
    </row>
    <row r="3" spans="1:15" ht="13.5" customHeight="1" thickTop="1" x14ac:dyDescent="0.2">
      <c r="H3" s="35"/>
    </row>
    <row r="4" spans="1:15" ht="18" customHeight="1" x14ac:dyDescent="0.25">
      <c r="A4" s="260" t="s">
        <v>17</v>
      </c>
      <c r="B4" s="260"/>
      <c r="C4" s="260"/>
      <c r="D4" s="260"/>
      <c r="E4" s="260"/>
      <c r="F4" s="260"/>
      <c r="G4" s="260"/>
      <c r="H4" s="260"/>
    </row>
    <row r="5" spans="1:15" ht="12.75" customHeight="1" x14ac:dyDescent="0.2">
      <c r="H5" s="35"/>
    </row>
    <row r="6" spans="1:15" ht="15.75" customHeight="1" x14ac:dyDescent="0.25">
      <c r="A6" s="32" t="s">
        <v>25</v>
      </c>
      <c r="B6" s="29" t="str">
        <f>B2</f>
        <v>SO01</v>
      </c>
      <c r="H6" s="35"/>
    </row>
    <row r="7" spans="1:15" ht="15.75" customHeight="1" x14ac:dyDescent="0.25">
      <c r="B7" s="262" t="str">
        <f>C2</f>
        <v>Stavební úpravy WC zaměstnanců</v>
      </c>
      <c r="C7" s="263"/>
      <c r="D7" s="263"/>
      <c r="E7" s="263"/>
      <c r="F7" s="263"/>
      <c r="G7" s="263"/>
      <c r="H7" s="35"/>
    </row>
    <row r="8" spans="1:15" ht="12.75" customHeight="1" x14ac:dyDescent="0.2">
      <c r="H8" s="35"/>
    </row>
    <row r="9" spans="1:15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89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22" t="s">
        <v>90</v>
      </c>
      <c r="B16" s="123"/>
      <c r="C16" s="123"/>
      <c r="D16" s="123"/>
      <c r="E16" s="123"/>
      <c r="F16" s="123"/>
      <c r="G16" s="123"/>
      <c r="H16" s="124"/>
      <c r="I16" s="32"/>
      <c r="J16" s="32"/>
    </row>
    <row r="17" spans="1:55" ht="12.75" customHeight="1" x14ac:dyDescent="0.2">
      <c r="A17" s="130" t="s">
        <v>91</v>
      </c>
      <c r="B17" s="131"/>
      <c r="C17" s="132"/>
      <c r="D17" s="132"/>
      <c r="E17" s="132"/>
      <c r="F17" s="132"/>
      <c r="G17" s="133"/>
      <c r="H17" s="134" t="s">
        <v>92</v>
      </c>
      <c r="I17" s="32"/>
      <c r="J17" s="32"/>
    </row>
    <row r="18" spans="1:55" ht="12.75" customHeight="1" x14ac:dyDescent="0.2">
      <c r="A18" s="128" t="s">
        <v>93</v>
      </c>
      <c r="B18" s="126" t="s">
        <v>94</v>
      </c>
      <c r="C18" s="125"/>
      <c r="D18" s="125"/>
      <c r="E18" s="125"/>
      <c r="F18" s="125"/>
      <c r="G18" s="127"/>
      <c r="H18" s="129">
        <f>'SO01 001 Pol'!G200</f>
        <v>0</v>
      </c>
      <c r="I18" s="32"/>
      <c r="J18" s="32"/>
      <c r="O18">
        <f>'SO01 001 Pol'!AN201</f>
        <v>0</v>
      </c>
      <c r="P18">
        <f>'SO01 001 Pol'!AO201</f>
        <v>0</v>
      </c>
    </row>
    <row r="19" spans="1:55" ht="12.75" customHeight="1" x14ac:dyDescent="0.2">
      <c r="A19" s="128" t="s">
        <v>95</v>
      </c>
      <c r="B19" s="126" t="s">
        <v>96</v>
      </c>
      <c r="C19" s="125"/>
      <c r="D19" s="125"/>
      <c r="E19" s="125"/>
      <c r="F19" s="125"/>
      <c r="G19" s="127"/>
      <c r="H19" s="129">
        <f>'SO01 002 Pol'!G193</f>
        <v>0</v>
      </c>
      <c r="I19" s="32"/>
      <c r="J19" s="32"/>
      <c r="O19">
        <f>'SO01 002 Pol'!AN194</f>
        <v>0</v>
      </c>
      <c r="P19">
        <f>'SO01 002 Pol'!AO194</f>
        <v>0</v>
      </c>
    </row>
    <row r="20" spans="1:55" ht="12.75" customHeight="1" x14ac:dyDescent="0.2">
      <c r="A20" s="128" t="s">
        <v>97</v>
      </c>
      <c r="B20" s="126" t="s">
        <v>98</v>
      </c>
      <c r="C20" s="125"/>
      <c r="D20" s="125"/>
      <c r="E20" s="125"/>
      <c r="F20" s="125"/>
      <c r="G20" s="127"/>
      <c r="H20" s="129">
        <f>'SO01 003 Pol'!G174</f>
        <v>0</v>
      </c>
      <c r="I20" s="32"/>
      <c r="J20" s="32"/>
      <c r="O20">
        <f>'SO01 003 Pol'!AN175</f>
        <v>0</v>
      </c>
      <c r="P20">
        <f>'SO01 003 Pol'!AO175</f>
        <v>0</v>
      </c>
    </row>
    <row r="21" spans="1:55" ht="12.75" customHeight="1" thickBot="1" x14ac:dyDescent="0.25">
      <c r="A21" s="135"/>
      <c r="B21" s="136" t="s">
        <v>99</v>
      </c>
      <c r="C21" s="137"/>
      <c r="D21" s="138" t="str">
        <f>B2</f>
        <v>SO01</v>
      </c>
      <c r="E21" s="137"/>
      <c r="F21" s="137"/>
      <c r="G21" s="139"/>
      <c r="H21" s="140">
        <f>SUM(H18:H20)</f>
        <v>0</v>
      </c>
      <c r="I21" s="32"/>
      <c r="J21" s="32"/>
    </row>
    <row r="22" spans="1:55" ht="12.75" customHeight="1" x14ac:dyDescent="0.2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55" ht="13.5" thickBot="1" x14ac:dyDescent="0.25">
      <c r="A23" s="122" t="s">
        <v>334</v>
      </c>
      <c r="B23" s="123"/>
      <c r="C23" s="123"/>
      <c r="D23" s="167" t="s">
        <v>93</v>
      </c>
      <c r="E23" s="274" t="s">
        <v>94</v>
      </c>
      <c r="F23" s="274"/>
      <c r="G23" s="274"/>
      <c r="H23" s="274"/>
      <c r="I23" s="32"/>
      <c r="J23" s="32"/>
      <c r="BC23" s="217" t="str">
        <f>E23</f>
        <v>Sravební úpravy 1.NP</v>
      </c>
    </row>
    <row r="24" spans="1:55" ht="12.75" customHeight="1" x14ac:dyDescent="0.2">
      <c r="A24" s="130" t="s">
        <v>335</v>
      </c>
      <c r="B24" s="131"/>
      <c r="C24" s="132"/>
      <c r="D24" s="132"/>
      <c r="E24" s="132"/>
      <c r="F24" s="132"/>
      <c r="G24" s="133"/>
      <c r="H24" s="134" t="s">
        <v>92</v>
      </c>
      <c r="I24" s="32"/>
      <c r="J24" s="32"/>
    </row>
    <row r="25" spans="1:55" ht="12.75" customHeight="1" x14ac:dyDescent="0.2">
      <c r="A25" s="128" t="s">
        <v>51</v>
      </c>
      <c r="B25" s="126" t="s">
        <v>52</v>
      </c>
      <c r="C25" s="125"/>
      <c r="D25" s="125"/>
      <c r="E25" s="125"/>
      <c r="F25" s="125"/>
      <c r="G25" s="127"/>
      <c r="H25" s="218">
        <f>'SO01 001 Pol'!F8</f>
        <v>0</v>
      </c>
      <c r="I25" s="32"/>
      <c r="J25" s="32"/>
    </row>
    <row r="26" spans="1:55" ht="12.75" customHeight="1" x14ac:dyDescent="0.2">
      <c r="A26" s="128" t="s">
        <v>53</v>
      </c>
      <c r="B26" s="126" t="s">
        <v>54</v>
      </c>
      <c r="C26" s="125"/>
      <c r="D26" s="125"/>
      <c r="E26" s="125"/>
      <c r="F26" s="125"/>
      <c r="G26" s="127"/>
      <c r="H26" s="218">
        <f>'SO01 001 Pol'!F14</f>
        <v>0</v>
      </c>
      <c r="I26" s="32"/>
      <c r="J26" s="32"/>
    </row>
    <row r="27" spans="1:55" ht="12.75" customHeight="1" x14ac:dyDescent="0.2">
      <c r="A27" s="128" t="s">
        <v>55</v>
      </c>
      <c r="B27" s="126" t="s">
        <v>56</v>
      </c>
      <c r="C27" s="125"/>
      <c r="D27" s="125"/>
      <c r="E27" s="125"/>
      <c r="F27" s="125"/>
      <c r="G27" s="127"/>
      <c r="H27" s="218">
        <f>'SO01 001 Pol'!F20</f>
        <v>0</v>
      </c>
      <c r="I27" s="32"/>
      <c r="J27" s="32"/>
    </row>
    <row r="28" spans="1:55" ht="12.75" customHeight="1" x14ac:dyDescent="0.2">
      <c r="A28" s="128" t="s">
        <v>57</v>
      </c>
      <c r="B28" s="126" t="s">
        <v>58</v>
      </c>
      <c r="C28" s="125"/>
      <c r="D28" s="125"/>
      <c r="E28" s="125"/>
      <c r="F28" s="125"/>
      <c r="G28" s="127"/>
      <c r="H28" s="218">
        <f>'SO01 001 Pol'!F30</f>
        <v>0</v>
      </c>
      <c r="I28" s="32"/>
      <c r="J28" s="32"/>
    </row>
    <row r="29" spans="1:55" ht="12.75" customHeight="1" x14ac:dyDescent="0.2">
      <c r="A29" s="128" t="s">
        <v>59</v>
      </c>
      <c r="B29" s="126" t="s">
        <v>60</v>
      </c>
      <c r="C29" s="125"/>
      <c r="D29" s="125"/>
      <c r="E29" s="125"/>
      <c r="F29" s="125"/>
      <c r="G29" s="127"/>
      <c r="H29" s="218">
        <f>'SO01 001 Pol'!F35</f>
        <v>0</v>
      </c>
      <c r="I29" s="32"/>
      <c r="J29" s="32"/>
    </row>
    <row r="30" spans="1:55" ht="12.75" customHeight="1" x14ac:dyDescent="0.2">
      <c r="A30" s="128" t="s">
        <v>61</v>
      </c>
      <c r="B30" s="126" t="s">
        <v>62</v>
      </c>
      <c r="C30" s="125"/>
      <c r="D30" s="125"/>
      <c r="E30" s="125"/>
      <c r="F30" s="125"/>
      <c r="G30" s="127"/>
      <c r="H30" s="218">
        <f>'SO01 001 Pol'!F56</f>
        <v>0</v>
      </c>
      <c r="I30" s="32"/>
      <c r="J30" s="32"/>
    </row>
    <row r="31" spans="1:55" ht="12.75" customHeight="1" x14ac:dyDescent="0.2">
      <c r="A31" s="128" t="s">
        <v>63</v>
      </c>
      <c r="B31" s="126" t="s">
        <v>64</v>
      </c>
      <c r="C31" s="125"/>
      <c r="D31" s="125"/>
      <c r="E31" s="125"/>
      <c r="F31" s="125"/>
      <c r="G31" s="127"/>
      <c r="H31" s="218">
        <f>'SO01 001 Pol'!F60</f>
        <v>0</v>
      </c>
      <c r="I31" s="32"/>
      <c r="J31" s="32"/>
    </row>
    <row r="32" spans="1:55" ht="12.75" customHeight="1" x14ac:dyDescent="0.2">
      <c r="A32" s="128" t="s">
        <v>65</v>
      </c>
      <c r="B32" s="126" t="s">
        <v>66</v>
      </c>
      <c r="C32" s="125"/>
      <c r="D32" s="125"/>
      <c r="E32" s="125"/>
      <c r="F32" s="125"/>
      <c r="G32" s="127"/>
      <c r="H32" s="218">
        <f>'SO01 001 Pol'!F77</f>
        <v>0</v>
      </c>
      <c r="I32" s="32"/>
      <c r="J32" s="32"/>
    </row>
    <row r="33" spans="1:55" ht="12.75" customHeight="1" x14ac:dyDescent="0.2">
      <c r="A33" s="128" t="s">
        <v>67</v>
      </c>
      <c r="B33" s="126" t="s">
        <v>68</v>
      </c>
      <c r="C33" s="125"/>
      <c r="D33" s="125"/>
      <c r="E33" s="125"/>
      <c r="F33" s="125"/>
      <c r="G33" s="127"/>
      <c r="H33" s="218">
        <f>'SO01 001 Pol'!F79</f>
        <v>0</v>
      </c>
      <c r="I33" s="32"/>
      <c r="J33" s="32"/>
    </row>
    <row r="34" spans="1:55" ht="12.75" customHeight="1" x14ac:dyDescent="0.2">
      <c r="A34" s="128" t="s">
        <v>69</v>
      </c>
      <c r="B34" s="126" t="s">
        <v>70</v>
      </c>
      <c r="C34" s="125"/>
      <c r="D34" s="125"/>
      <c r="E34" s="125"/>
      <c r="F34" s="125"/>
      <c r="G34" s="127"/>
      <c r="H34" s="218">
        <f>'SO01 001 Pol'!F97</f>
        <v>0</v>
      </c>
      <c r="I34" s="32"/>
      <c r="J34" s="32"/>
    </row>
    <row r="35" spans="1:55" ht="12.75" customHeight="1" x14ac:dyDescent="0.2">
      <c r="A35" s="128" t="s">
        <v>71</v>
      </c>
      <c r="B35" s="126" t="s">
        <v>72</v>
      </c>
      <c r="C35" s="125"/>
      <c r="D35" s="125"/>
      <c r="E35" s="125"/>
      <c r="F35" s="125"/>
      <c r="G35" s="127"/>
      <c r="H35" s="218">
        <f>'SO01 001 Pol'!F109</f>
        <v>0</v>
      </c>
      <c r="I35" s="32"/>
      <c r="J35" s="32"/>
    </row>
    <row r="36" spans="1:55" ht="12.75" customHeight="1" x14ac:dyDescent="0.2">
      <c r="A36" s="128" t="s">
        <v>73</v>
      </c>
      <c r="B36" s="126" t="s">
        <v>74</v>
      </c>
      <c r="C36" s="125"/>
      <c r="D36" s="125"/>
      <c r="E36" s="125"/>
      <c r="F36" s="125"/>
      <c r="G36" s="127"/>
      <c r="H36" s="218">
        <f>'SO01 001 Pol'!F120</f>
        <v>0</v>
      </c>
      <c r="I36" s="32"/>
      <c r="J36" s="32"/>
    </row>
    <row r="37" spans="1:55" ht="12.75" customHeight="1" x14ac:dyDescent="0.2">
      <c r="A37" s="128" t="s">
        <v>75</v>
      </c>
      <c r="B37" s="126" t="s">
        <v>76</v>
      </c>
      <c r="C37" s="125"/>
      <c r="D37" s="125"/>
      <c r="E37" s="125"/>
      <c r="F37" s="125"/>
      <c r="G37" s="127"/>
      <c r="H37" s="218">
        <f>'SO01 001 Pol'!F138</f>
        <v>0</v>
      </c>
      <c r="I37" s="32"/>
      <c r="J37" s="32"/>
    </row>
    <row r="38" spans="1:55" ht="12.75" customHeight="1" x14ac:dyDescent="0.2">
      <c r="A38" s="128" t="s">
        <v>77</v>
      </c>
      <c r="B38" s="126" t="s">
        <v>78</v>
      </c>
      <c r="C38" s="125"/>
      <c r="D38" s="125"/>
      <c r="E38" s="125"/>
      <c r="F38" s="125"/>
      <c r="G38" s="127"/>
      <c r="H38" s="218">
        <f>'SO01 001 Pol'!F158</f>
        <v>0</v>
      </c>
      <c r="I38" s="32"/>
      <c r="J38" s="32"/>
    </row>
    <row r="39" spans="1:55" ht="12.75" customHeight="1" x14ac:dyDescent="0.2">
      <c r="A39" s="128" t="s">
        <v>79</v>
      </c>
      <c r="B39" s="126" t="s">
        <v>80</v>
      </c>
      <c r="C39" s="125"/>
      <c r="D39" s="125"/>
      <c r="E39" s="125"/>
      <c r="F39" s="125"/>
      <c r="G39" s="127"/>
      <c r="H39" s="218">
        <f>'SO01 001 Pol'!F163</f>
        <v>0</v>
      </c>
      <c r="I39" s="32"/>
      <c r="J39" s="32"/>
    </row>
    <row r="40" spans="1:55" ht="12.75" customHeight="1" x14ac:dyDescent="0.2">
      <c r="A40" s="128" t="s">
        <v>81</v>
      </c>
      <c r="B40" s="126" t="s">
        <v>82</v>
      </c>
      <c r="C40" s="125"/>
      <c r="D40" s="125"/>
      <c r="E40" s="125"/>
      <c r="F40" s="125"/>
      <c r="G40" s="127"/>
      <c r="H40" s="218">
        <f>'SO01 001 Pol'!F181</f>
        <v>0</v>
      </c>
      <c r="I40" s="32"/>
      <c r="J40" s="32"/>
    </row>
    <row r="41" spans="1:55" ht="12.75" customHeight="1" x14ac:dyDescent="0.2">
      <c r="A41" s="128" t="s">
        <v>83</v>
      </c>
      <c r="B41" s="126" t="s">
        <v>84</v>
      </c>
      <c r="C41" s="125"/>
      <c r="D41" s="125"/>
      <c r="E41" s="125"/>
      <c r="F41" s="125"/>
      <c r="G41" s="127"/>
      <c r="H41" s="218">
        <f>'SO01 001 Pol'!F195</f>
        <v>0</v>
      </c>
      <c r="I41" s="32"/>
      <c r="J41" s="32"/>
    </row>
    <row r="42" spans="1:55" ht="12.75" customHeight="1" x14ac:dyDescent="0.2">
      <c r="A42" s="128" t="s">
        <v>85</v>
      </c>
      <c r="B42" s="126" t="s">
        <v>86</v>
      </c>
      <c r="C42" s="125"/>
      <c r="D42" s="125"/>
      <c r="E42" s="125"/>
      <c r="F42" s="125"/>
      <c r="G42" s="127"/>
      <c r="H42" s="218">
        <f>'SO01 001 Pol'!F197</f>
        <v>0</v>
      </c>
      <c r="I42" s="32"/>
      <c r="J42" s="32"/>
    </row>
    <row r="43" spans="1:55" ht="12.75" customHeight="1" thickBot="1" x14ac:dyDescent="0.25">
      <c r="A43" s="135"/>
      <c r="B43" s="136" t="s">
        <v>336</v>
      </c>
      <c r="C43" s="137"/>
      <c r="D43" s="138" t="str">
        <f>D23</f>
        <v>001</v>
      </c>
      <c r="E43" s="137"/>
      <c r="F43" s="137"/>
      <c r="G43" s="139"/>
      <c r="H43" s="219">
        <f>SUM(H25:H42)</f>
        <v>0</v>
      </c>
      <c r="I43" s="32"/>
      <c r="J43" s="32"/>
    </row>
    <row r="44" spans="1:55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55" ht="13.5" thickBot="1" x14ac:dyDescent="0.25">
      <c r="A45" s="122" t="s">
        <v>334</v>
      </c>
      <c r="B45" s="123"/>
      <c r="C45" s="123"/>
      <c r="D45" s="167" t="s">
        <v>95</v>
      </c>
      <c r="E45" s="274" t="s">
        <v>96</v>
      </c>
      <c r="F45" s="274"/>
      <c r="G45" s="274"/>
      <c r="H45" s="274"/>
      <c r="I45" s="32"/>
      <c r="J45" s="32"/>
      <c r="BC45" s="217" t="str">
        <f>E45</f>
        <v>Stavební úpravy 2.NP</v>
      </c>
    </row>
    <row r="46" spans="1:55" ht="12.75" customHeight="1" x14ac:dyDescent="0.2">
      <c r="A46" s="130" t="s">
        <v>335</v>
      </c>
      <c r="B46" s="131"/>
      <c r="C46" s="132"/>
      <c r="D46" s="132"/>
      <c r="E46" s="132"/>
      <c r="F46" s="132"/>
      <c r="G46" s="133"/>
      <c r="H46" s="134" t="s">
        <v>92</v>
      </c>
      <c r="I46" s="32"/>
      <c r="J46" s="32"/>
    </row>
    <row r="47" spans="1:55" ht="12.75" customHeight="1" x14ac:dyDescent="0.2">
      <c r="A47" s="128" t="s">
        <v>51</v>
      </c>
      <c r="B47" s="126" t="s">
        <v>52</v>
      </c>
      <c r="C47" s="125"/>
      <c r="D47" s="125"/>
      <c r="E47" s="125"/>
      <c r="F47" s="125"/>
      <c r="G47" s="127"/>
      <c r="H47" s="218">
        <f>'SO01 002 Pol'!F8</f>
        <v>0</v>
      </c>
      <c r="I47" s="32"/>
      <c r="J47" s="32"/>
    </row>
    <row r="48" spans="1:55" ht="12.75" customHeight="1" x14ac:dyDescent="0.2">
      <c r="A48" s="128" t="s">
        <v>53</v>
      </c>
      <c r="B48" s="126" t="s">
        <v>54</v>
      </c>
      <c r="C48" s="125"/>
      <c r="D48" s="125"/>
      <c r="E48" s="125"/>
      <c r="F48" s="125"/>
      <c r="G48" s="127"/>
      <c r="H48" s="218">
        <f>'SO01 002 Pol'!F14</f>
        <v>0</v>
      </c>
      <c r="I48" s="32"/>
      <c r="J48" s="32"/>
    </row>
    <row r="49" spans="1:55" ht="12.75" customHeight="1" x14ac:dyDescent="0.2">
      <c r="A49" s="128" t="s">
        <v>55</v>
      </c>
      <c r="B49" s="126" t="s">
        <v>56</v>
      </c>
      <c r="C49" s="125"/>
      <c r="D49" s="125"/>
      <c r="E49" s="125"/>
      <c r="F49" s="125"/>
      <c r="G49" s="127"/>
      <c r="H49" s="218">
        <f>'SO01 002 Pol'!F20</f>
        <v>0</v>
      </c>
      <c r="I49" s="32"/>
      <c r="J49" s="32"/>
    </row>
    <row r="50" spans="1:55" ht="12.75" customHeight="1" x14ac:dyDescent="0.2">
      <c r="A50" s="128" t="s">
        <v>57</v>
      </c>
      <c r="B50" s="126" t="s">
        <v>58</v>
      </c>
      <c r="C50" s="125"/>
      <c r="D50" s="125"/>
      <c r="E50" s="125"/>
      <c r="F50" s="125"/>
      <c r="G50" s="127"/>
      <c r="H50" s="218">
        <f>'SO01 002 Pol'!F30</f>
        <v>0</v>
      </c>
      <c r="I50" s="32"/>
      <c r="J50" s="32"/>
    </row>
    <row r="51" spans="1:55" x14ac:dyDescent="0.2">
      <c r="A51" s="128" t="s">
        <v>59</v>
      </c>
      <c r="B51" s="126" t="s">
        <v>60</v>
      </c>
      <c r="C51" s="125"/>
      <c r="D51" s="125"/>
      <c r="E51" s="125"/>
      <c r="F51" s="125"/>
      <c r="G51" s="127"/>
      <c r="H51" s="218">
        <f>'SO01 002 Pol'!F35</f>
        <v>0</v>
      </c>
    </row>
    <row r="52" spans="1:55" x14ac:dyDescent="0.2">
      <c r="A52" s="128" t="s">
        <v>61</v>
      </c>
      <c r="B52" s="126" t="s">
        <v>62</v>
      </c>
      <c r="C52" s="125"/>
      <c r="D52" s="125"/>
      <c r="E52" s="125"/>
      <c r="F52" s="125"/>
      <c r="G52" s="127"/>
      <c r="H52" s="218">
        <f>'SO01 002 Pol'!F56</f>
        <v>0</v>
      </c>
    </row>
    <row r="53" spans="1:55" x14ac:dyDescent="0.2">
      <c r="A53" s="128" t="s">
        <v>63</v>
      </c>
      <c r="B53" s="126" t="s">
        <v>64</v>
      </c>
      <c r="C53" s="125"/>
      <c r="D53" s="125"/>
      <c r="E53" s="125"/>
      <c r="F53" s="125"/>
      <c r="G53" s="127"/>
      <c r="H53" s="218">
        <f>'SO01 002 Pol'!F60</f>
        <v>0</v>
      </c>
    </row>
    <row r="54" spans="1:55" x14ac:dyDescent="0.2">
      <c r="A54" s="128" t="s">
        <v>67</v>
      </c>
      <c r="B54" s="126" t="s">
        <v>68</v>
      </c>
      <c r="C54" s="125"/>
      <c r="D54" s="125"/>
      <c r="E54" s="125"/>
      <c r="F54" s="125"/>
      <c r="G54" s="127"/>
      <c r="H54" s="218">
        <f>'SO01 002 Pol'!F77</f>
        <v>0</v>
      </c>
    </row>
    <row r="55" spans="1:55" x14ac:dyDescent="0.2">
      <c r="A55" s="128" t="s">
        <v>69</v>
      </c>
      <c r="B55" s="126" t="s">
        <v>70</v>
      </c>
      <c r="C55" s="125"/>
      <c r="D55" s="125"/>
      <c r="E55" s="125"/>
      <c r="F55" s="125"/>
      <c r="G55" s="127"/>
      <c r="H55" s="218">
        <f>'SO01 002 Pol'!F95</f>
        <v>0</v>
      </c>
    </row>
    <row r="56" spans="1:55" x14ac:dyDescent="0.2">
      <c r="A56" s="128" t="s">
        <v>71</v>
      </c>
      <c r="B56" s="126" t="s">
        <v>72</v>
      </c>
      <c r="C56" s="125"/>
      <c r="D56" s="125"/>
      <c r="E56" s="125"/>
      <c r="F56" s="125"/>
      <c r="G56" s="127"/>
      <c r="H56" s="218">
        <f>'SO01 002 Pol'!F107</f>
        <v>0</v>
      </c>
    </row>
    <row r="57" spans="1:55" x14ac:dyDescent="0.2">
      <c r="A57" s="128" t="s">
        <v>73</v>
      </c>
      <c r="B57" s="126" t="s">
        <v>74</v>
      </c>
      <c r="C57" s="125"/>
      <c r="D57" s="125"/>
      <c r="E57" s="125"/>
      <c r="F57" s="125"/>
      <c r="G57" s="127"/>
      <c r="H57" s="218">
        <f>'SO01 002 Pol'!F118</f>
        <v>0</v>
      </c>
    </row>
    <row r="58" spans="1:55" x14ac:dyDescent="0.2">
      <c r="A58" s="128" t="s">
        <v>75</v>
      </c>
      <c r="B58" s="126" t="s">
        <v>76</v>
      </c>
      <c r="C58" s="125"/>
      <c r="D58" s="125"/>
      <c r="E58" s="125"/>
      <c r="F58" s="125"/>
      <c r="G58" s="127"/>
      <c r="H58" s="218">
        <f>'SO01 002 Pol'!F135</f>
        <v>0</v>
      </c>
    </row>
    <row r="59" spans="1:55" x14ac:dyDescent="0.2">
      <c r="A59" s="128" t="s">
        <v>77</v>
      </c>
      <c r="B59" s="126" t="s">
        <v>78</v>
      </c>
      <c r="C59" s="125"/>
      <c r="D59" s="125"/>
      <c r="E59" s="125"/>
      <c r="F59" s="125"/>
      <c r="G59" s="127"/>
      <c r="H59" s="218">
        <f>'SO01 002 Pol'!F155</f>
        <v>0</v>
      </c>
    </row>
    <row r="60" spans="1:55" x14ac:dyDescent="0.2">
      <c r="A60" s="128" t="s">
        <v>79</v>
      </c>
      <c r="B60" s="126" t="s">
        <v>80</v>
      </c>
      <c r="C60" s="125"/>
      <c r="D60" s="125"/>
      <c r="E60" s="125"/>
      <c r="F60" s="125"/>
      <c r="G60" s="127"/>
      <c r="H60" s="218">
        <f>'SO01 002 Pol'!F160</f>
        <v>0</v>
      </c>
    </row>
    <row r="61" spans="1:55" x14ac:dyDescent="0.2">
      <c r="A61" s="128" t="s">
        <v>81</v>
      </c>
      <c r="B61" s="126" t="s">
        <v>82</v>
      </c>
      <c r="C61" s="125"/>
      <c r="D61" s="125"/>
      <c r="E61" s="125"/>
      <c r="F61" s="125"/>
      <c r="G61" s="127"/>
      <c r="H61" s="218">
        <f>'SO01 002 Pol'!F178</f>
        <v>0</v>
      </c>
    </row>
    <row r="62" spans="1:55" ht="13.5" thickBot="1" x14ac:dyDescent="0.25">
      <c r="A62" s="135"/>
      <c r="B62" s="136" t="s">
        <v>336</v>
      </c>
      <c r="C62" s="137"/>
      <c r="D62" s="138" t="str">
        <f>D45</f>
        <v>002</v>
      </c>
      <c r="E62" s="137"/>
      <c r="F62" s="137"/>
      <c r="G62" s="139"/>
      <c r="H62" s="219">
        <f>SUM(H47:H61)</f>
        <v>0</v>
      </c>
    </row>
    <row r="64" spans="1:55" ht="13.5" thickBot="1" x14ac:dyDescent="0.25">
      <c r="A64" s="122" t="s">
        <v>334</v>
      </c>
      <c r="B64" s="122"/>
      <c r="C64" s="122"/>
      <c r="D64" s="220" t="s">
        <v>97</v>
      </c>
      <c r="E64" s="272" t="s">
        <v>98</v>
      </c>
      <c r="F64" s="272"/>
      <c r="G64" s="272"/>
      <c r="H64" s="272"/>
      <c r="BC64" s="217" t="str">
        <f>E64</f>
        <v>Stavební úpravy 3. NP</v>
      </c>
    </row>
    <row r="65" spans="1:8" x14ac:dyDescent="0.2">
      <c r="A65" s="226" t="s">
        <v>335</v>
      </c>
      <c r="B65" s="227"/>
      <c r="C65" s="228"/>
      <c r="D65" s="228"/>
      <c r="E65" s="228"/>
      <c r="F65" s="228"/>
      <c r="G65" s="229"/>
      <c r="H65" s="230" t="s">
        <v>92</v>
      </c>
    </row>
    <row r="66" spans="1:8" x14ac:dyDescent="0.2">
      <c r="A66" s="224" t="s">
        <v>51</v>
      </c>
      <c r="B66" s="222" t="s">
        <v>52</v>
      </c>
      <c r="C66" s="221"/>
      <c r="D66" s="221"/>
      <c r="E66" s="221"/>
      <c r="F66" s="221"/>
      <c r="G66" s="223"/>
      <c r="H66" s="225">
        <f>'SO01 003 Pol'!F8</f>
        <v>0</v>
      </c>
    </row>
    <row r="67" spans="1:8" x14ac:dyDescent="0.2">
      <c r="A67" s="224" t="s">
        <v>53</v>
      </c>
      <c r="B67" s="222" t="s">
        <v>54</v>
      </c>
      <c r="C67" s="221"/>
      <c r="D67" s="221"/>
      <c r="E67" s="221"/>
      <c r="F67" s="221"/>
      <c r="G67" s="223"/>
      <c r="H67" s="225">
        <f>'SO01 003 Pol'!F13</f>
        <v>0</v>
      </c>
    </row>
    <row r="68" spans="1:8" x14ac:dyDescent="0.2">
      <c r="A68" s="224" t="s">
        <v>55</v>
      </c>
      <c r="B68" s="222" t="s">
        <v>56</v>
      </c>
      <c r="C68" s="221"/>
      <c r="D68" s="221"/>
      <c r="E68" s="221"/>
      <c r="F68" s="221"/>
      <c r="G68" s="223"/>
      <c r="H68" s="225">
        <f>'SO01 003 Pol'!F18</f>
        <v>0</v>
      </c>
    </row>
    <row r="69" spans="1:8" x14ac:dyDescent="0.2">
      <c r="A69" s="224" t="s">
        <v>57</v>
      </c>
      <c r="B69" s="222" t="s">
        <v>58</v>
      </c>
      <c r="C69" s="221"/>
      <c r="D69" s="221"/>
      <c r="E69" s="221"/>
      <c r="F69" s="221"/>
      <c r="G69" s="223"/>
      <c r="H69" s="225">
        <f>'SO01 003 Pol'!F27</f>
        <v>0</v>
      </c>
    </row>
    <row r="70" spans="1:8" x14ac:dyDescent="0.2">
      <c r="A70" s="224" t="s">
        <v>59</v>
      </c>
      <c r="B70" s="222" t="s">
        <v>60</v>
      </c>
      <c r="C70" s="221"/>
      <c r="D70" s="221"/>
      <c r="E70" s="221"/>
      <c r="F70" s="221"/>
      <c r="G70" s="223"/>
      <c r="H70" s="225">
        <f>'SO01 003 Pol'!F32</f>
        <v>0</v>
      </c>
    </row>
    <row r="71" spans="1:8" x14ac:dyDescent="0.2">
      <c r="A71" s="224" t="s">
        <v>61</v>
      </c>
      <c r="B71" s="222" t="s">
        <v>62</v>
      </c>
      <c r="C71" s="221"/>
      <c r="D71" s="221"/>
      <c r="E71" s="221"/>
      <c r="F71" s="221"/>
      <c r="G71" s="223"/>
      <c r="H71" s="225">
        <f>'SO01 003 Pol'!F50</f>
        <v>0</v>
      </c>
    </row>
    <row r="72" spans="1:8" x14ac:dyDescent="0.2">
      <c r="A72" s="224" t="s">
        <v>63</v>
      </c>
      <c r="B72" s="222" t="s">
        <v>64</v>
      </c>
      <c r="C72" s="221"/>
      <c r="D72" s="221"/>
      <c r="E72" s="221"/>
      <c r="F72" s="221"/>
      <c r="G72" s="223"/>
      <c r="H72" s="225">
        <f>'SO01 003 Pol'!F54</f>
        <v>0</v>
      </c>
    </row>
    <row r="73" spans="1:8" x14ac:dyDescent="0.2">
      <c r="A73" s="224" t="s">
        <v>67</v>
      </c>
      <c r="B73" s="222" t="s">
        <v>68</v>
      </c>
      <c r="C73" s="221"/>
      <c r="D73" s="221"/>
      <c r="E73" s="221"/>
      <c r="F73" s="221"/>
      <c r="G73" s="223"/>
      <c r="H73" s="225">
        <f>'SO01 003 Pol'!F72</f>
        <v>0</v>
      </c>
    </row>
    <row r="74" spans="1:8" x14ac:dyDescent="0.2">
      <c r="A74" s="224" t="s">
        <v>69</v>
      </c>
      <c r="B74" s="222" t="s">
        <v>70</v>
      </c>
      <c r="C74" s="221"/>
      <c r="D74" s="221"/>
      <c r="E74" s="221"/>
      <c r="F74" s="221"/>
      <c r="G74" s="223"/>
      <c r="H74" s="225">
        <f>'SO01 003 Pol'!F87</f>
        <v>0</v>
      </c>
    </row>
    <row r="75" spans="1:8" x14ac:dyDescent="0.2">
      <c r="A75" s="224" t="s">
        <v>71</v>
      </c>
      <c r="B75" s="222" t="s">
        <v>72</v>
      </c>
      <c r="C75" s="221"/>
      <c r="D75" s="221"/>
      <c r="E75" s="221"/>
      <c r="F75" s="221"/>
      <c r="G75" s="223"/>
      <c r="H75" s="225">
        <f>'SO01 003 Pol'!F99</f>
        <v>0</v>
      </c>
    </row>
    <row r="76" spans="1:8" x14ac:dyDescent="0.2">
      <c r="A76" s="224" t="s">
        <v>73</v>
      </c>
      <c r="B76" s="222" t="s">
        <v>74</v>
      </c>
      <c r="C76" s="221"/>
      <c r="D76" s="221"/>
      <c r="E76" s="221"/>
      <c r="F76" s="221"/>
      <c r="G76" s="223"/>
      <c r="H76" s="225">
        <f>'SO01 003 Pol'!F107</f>
        <v>0</v>
      </c>
    </row>
    <row r="77" spans="1:8" x14ac:dyDescent="0.2">
      <c r="A77" s="224" t="s">
        <v>75</v>
      </c>
      <c r="B77" s="222" t="s">
        <v>76</v>
      </c>
      <c r="C77" s="221"/>
      <c r="D77" s="221"/>
      <c r="E77" s="221"/>
      <c r="F77" s="221"/>
      <c r="G77" s="223"/>
      <c r="H77" s="225">
        <f>'SO01 003 Pol'!F124</f>
        <v>0</v>
      </c>
    </row>
    <row r="78" spans="1:8" x14ac:dyDescent="0.2">
      <c r="A78" s="224" t="s">
        <v>77</v>
      </c>
      <c r="B78" s="222" t="s">
        <v>78</v>
      </c>
      <c r="C78" s="221"/>
      <c r="D78" s="221"/>
      <c r="E78" s="221"/>
      <c r="F78" s="221"/>
      <c r="G78" s="223"/>
      <c r="H78" s="225">
        <f>'SO01 003 Pol'!F141</f>
        <v>0</v>
      </c>
    </row>
    <row r="79" spans="1:8" x14ac:dyDescent="0.2">
      <c r="A79" s="224" t="s">
        <v>79</v>
      </c>
      <c r="B79" s="222" t="s">
        <v>80</v>
      </c>
      <c r="C79" s="221"/>
      <c r="D79" s="221"/>
      <c r="E79" s="221"/>
      <c r="F79" s="221"/>
      <c r="G79" s="223"/>
      <c r="H79" s="225">
        <f>'SO01 003 Pol'!F146</f>
        <v>0</v>
      </c>
    </row>
    <row r="80" spans="1:8" x14ac:dyDescent="0.2">
      <c r="A80" s="224" t="s">
        <v>81</v>
      </c>
      <c r="B80" s="222" t="s">
        <v>82</v>
      </c>
      <c r="C80" s="221"/>
      <c r="D80" s="221"/>
      <c r="E80" s="221"/>
      <c r="F80" s="221"/>
      <c r="G80" s="223"/>
      <c r="H80" s="225">
        <f>'SO01 003 Pol'!F159</f>
        <v>0</v>
      </c>
    </row>
    <row r="81" spans="1:8" ht="13.5" thickBot="1" x14ac:dyDescent="0.25">
      <c r="A81" s="231"/>
      <c r="B81" s="232" t="s">
        <v>336</v>
      </c>
      <c r="C81" s="233"/>
      <c r="D81" s="234" t="str">
        <f>D64</f>
        <v>003</v>
      </c>
      <c r="E81" s="233"/>
      <c r="F81" s="233"/>
      <c r="G81" s="235"/>
      <c r="H81" s="236">
        <f>SUM(H66:H80)</f>
        <v>0</v>
      </c>
    </row>
  </sheetData>
  <sheetProtection algorithmName="SHA-512" hashValue="x5WIyFxHF+HoDEUT3IxSj27/QmKMTF1nIQZYcPnV3+bRLlSJPmk3kh1F6aPPXKx5iFF3mHEnS7utakT0xYgOWQ==" saltValue="5Hx1uuTjtD3kcQzdQOiKYQ==" spinCount="100000" sheet="1"/>
  <mergeCells count="6">
    <mergeCell ref="E64:H64"/>
    <mergeCell ref="C2:F2"/>
    <mergeCell ref="A4:H4"/>
    <mergeCell ref="B7:G7"/>
    <mergeCell ref="E23:H23"/>
    <mergeCell ref="E45:H4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4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281" t="s">
        <v>100</v>
      </c>
      <c r="B1" s="281"/>
      <c r="C1" s="282"/>
      <c r="D1" s="281"/>
      <c r="E1" s="281"/>
      <c r="F1" s="281"/>
      <c r="G1" s="281"/>
      <c r="AC1" t="s">
        <v>103</v>
      </c>
    </row>
    <row r="2" spans="1:60" ht="13.5" thickTop="1" x14ac:dyDescent="0.2">
      <c r="A2" s="147" t="s">
        <v>30</v>
      </c>
      <c r="B2" s="151" t="s">
        <v>41</v>
      </c>
      <c r="C2" s="169" t="s">
        <v>42</v>
      </c>
      <c r="D2" s="149"/>
      <c r="E2" s="148"/>
      <c r="F2" s="148"/>
      <c r="G2" s="150"/>
    </row>
    <row r="3" spans="1:60" x14ac:dyDescent="0.2">
      <c r="A3" s="145" t="s">
        <v>31</v>
      </c>
      <c r="B3" s="152" t="s">
        <v>44</v>
      </c>
      <c r="C3" s="170" t="s">
        <v>45</v>
      </c>
      <c r="D3" s="144"/>
      <c r="E3" s="143"/>
      <c r="F3" s="143"/>
      <c r="G3" s="146"/>
      <c r="AC3" s="8" t="s">
        <v>88</v>
      </c>
    </row>
    <row r="4" spans="1:60" ht="13.5" thickBot="1" x14ac:dyDescent="0.25">
      <c r="A4" s="153" t="s">
        <v>32</v>
      </c>
      <c r="B4" s="154" t="s">
        <v>93</v>
      </c>
      <c r="C4" s="171" t="s">
        <v>94</v>
      </c>
      <c r="D4" s="155"/>
      <c r="E4" s="156"/>
      <c r="F4" s="156"/>
      <c r="G4" s="157"/>
    </row>
    <row r="5" spans="1:60" ht="14.25" thickTop="1" thickBot="1" x14ac:dyDescent="0.25">
      <c r="C5" s="172"/>
      <c r="D5" s="141"/>
    </row>
    <row r="6" spans="1:60" ht="27" thickTop="1" thickBot="1" x14ac:dyDescent="0.25">
      <c r="A6" s="158" t="s">
        <v>33</v>
      </c>
      <c r="B6" s="161" t="s">
        <v>34</v>
      </c>
      <c r="C6" s="173" t="s">
        <v>35</v>
      </c>
      <c r="D6" s="160" t="s">
        <v>36</v>
      </c>
      <c r="E6" s="159" t="s">
        <v>37</v>
      </c>
      <c r="F6" s="162" t="s">
        <v>38</v>
      </c>
      <c r="G6" s="158" t="s">
        <v>39</v>
      </c>
      <c r="H6" s="203" t="s">
        <v>101</v>
      </c>
      <c r="I6" s="174" t="s">
        <v>102</v>
      </c>
      <c r="J6" s="54"/>
    </row>
    <row r="7" spans="1:60" x14ac:dyDescent="0.2">
      <c r="A7" s="204"/>
      <c r="B7" s="205" t="s">
        <v>104</v>
      </c>
      <c r="C7" s="283" t="s">
        <v>105</v>
      </c>
      <c r="D7" s="284"/>
      <c r="E7" s="285"/>
      <c r="F7" s="286"/>
      <c r="G7" s="286"/>
      <c r="H7" s="206"/>
      <c r="I7" s="207"/>
    </row>
    <row r="8" spans="1:60" x14ac:dyDescent="0.2">
      <c r="A8" s="198" t="s">
        <v>106</v>
      </c>
      <c r="B8" s="175" t="s">
        <v>51</v>
      </c>
      <c r="C8" s="189" t="s">
        <v>52</v>
      </c>
      <c r="D8" s="178"/>
      <c r="E8" s="181"/>
      <c r="F8" s="287">
        <f>SUM(G9:G13)</f>
        <v>0</v>
      </c>
      <c r="G8" s="288"/>
      <c r="H8" s="184"/>
      <c r="I8" s="201"/>
      <c r="AE8" t="s">
        <v>107</v>
      </c>
    </row>
    <row r="9" spans="1:60" outlineLevel="1" x14ac:dyDescent="0.2">
      <c r="A9" s="199"/>
      <c r="B9" s="275" t="s">
        <v>108</v>
      </c>
      <c r="C9" s="276"/>
      <c r="D9" s="277"/>
      <c r="E9" s="278"/>
      <c r="F9" s="279"/>
      <c r="G9" s="280"/>
      <c r="H9" s="185"/>
      <c r="I9" s="202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>
        <v>0</v>
      </c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99"/>
      <c r="B10" s="289" t="s">
        <v>109</v>
      </c>
      <c r="C10" s="290"/>
      <c r="D10" s="291"/>
      <c r="E10" s="292"/>
      <c r="F10" s="293"/>
      <c r="G10" s="294"/>
      <c r="H10" s="185"/>
      <c r="I10" s="202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110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 x14ac:dyDescent="0.2">
      <c r="A11" s="199"/>
      <c r="B11" s="289" t="s">
        <v>111</v>
      </c>
      <c r="C11" s="290"/>
      <c r="D11" s="291"/>
      <c r="E11" s="292"/>
      <c r="F11" s="293"/>
      <c r="G11" s="294"/>
      <c r="H11" s="185"/>
      <c r="I11" s="202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>
        <v>1</v>
      </c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">
      <c r="A12" s="200">
        <v>1</v>
      </c>
      <c r="B12" s="176" t="s">
        <v>112</v>
      </c>
      <c r="C12" s="190" t="s">
        <v>113</v>
      </c>
      <c r="D12" s="179" t="s">
        <v>114</v>
      </c>
      <c r="E12" s="182">
        <v>61.10548</v>
      </c>
      <c r="F12" s="187"/>
      <c r="G12" s="186">
        <f>ROUND(E12*F12,2)</f>
        <v>0</v>
      </c>
      <c r="H12" s="185" t="s">
        <v>115</v>
      </c>
      <c r="I12" s="202" t="s">
        <v>116</v>
      </c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117</v>
      </c>
      <c r="AF12" s="163"/>
      <c r="AG12" s="163"/>
      <c r="AH12" s="163"/>
      <c r="AI12" s="163"/>
      <c r="AJ12" s="163"/>
      <c r="AK12" s="163"/>
      <c r="AL12" s="163"/>
      <c r="AM12" s="163">
        <v>21</v>
      </c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 x14ac:dyDescent="0.2">
      <c r="A13" s="199"/>
      <c r="B13" s="177"/>
      <c r="C13" s="191" t="s">
        <v>118</v>
      </c>
      <c r="D13" s="180"/>
      <c r="E13" s="183">
        <v>61.10548</v>
      </c>
      <c r="F13" s="186"/>
      <c r="G13" s="186"/>
      <c r="H13" s="185"/>
      <c r="I13" s="202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x14ac:dyDescent="0.2">
      <c r="A14" s="198" t="s">
        <v>106</v>
      </c>
      <c r="B14" s="175" t="s">
        <v>53</v>
      </c>
      <c r="C14" s="189" t="s">
        <v>54</v>
      </c>
      <c r="D14" s="178"/>
      <c r="E14" s="181"/>
      <c r="F14" s="295">
        <f>SUM(G15:G19)</f>
        <v>0</v>
      </c>
      <c r="G14" s="296"/>
      <c r="H14" s="184"/>
      <c r="I14" s="201"/>
      <c r="AE14" t="s">
        <v>107</v>
      </c>
    </row>
    <row r="15" spans="1:60" outlineLevel="1" x14ac:dyDescent="0.2">
      <c r="A15" s="199"/>
      <c r="B15" s="275" t="s">
        <v>119</v>
      </c>
      <c r="C15" s="276"/>
      <c r="D15" s="277"/>
      <c r="E15" s="278"/>
      <c r="F15" s="279"/>
      <c r="G15" s="280"/>
      <c r="H15" s="185"/>
      <c r="I15" s="202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>
        <v>0</v>
      </c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 x14ac:dyDescent="0.2">
      <c r="A16" s="199"/>
      <c r="B16" s="289" t="s">
        <v>120</v>
      </c>
      <c r="C16" s="290"/>
      <c r="D16" s="291"/>
      <c r="E16" s="292"/>
      <c r="F16" s="293"/>
      <c r="G16" s="294"/>
      <c r="H16" s="185"/>
      <c r="I16" s="202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>
        <v>1</v>
      </c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">
      <c r="A17" s="200">
        <v>2</v>
      </c>
      <c r="B17" s="176" t="s">
        <v>121</v>
      </c>
      <c r="C17" s="190" t="s">
        <v>122</v>
      </c>
      <c r="D17" s="179" t="s">
        <v>114</v>
      </c>
      <c r="E17" s="182">
        <v>15.34545</v>
      </c>
      <c r="F17" s="187"/>
      <c r="G17" s="186">
        <f>ROUND(E17*F17,2)</f>
        <v>0</v>
      </c>
      <c r="H17" s="185" t="s">
        <v>123</v>
      </c>
      <c r="I17" s="202" t="s">
        <v>116</v>
      </c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117</v>
      </c>
      <c r="AF17" s="163"/>
      <c r="AG17" s="163"/>
      <c r="AH17" s="163"/>
      <c r="AI17" s="163"/>
      <c r="AJ17" s="163"/>
      <c r="AK17" s="163"/>
      <c r="AL17" s="163"/>
      <c r="AM17" s="163">
        <v>21</v>
      </c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 x14ac:dyDescent="0.2">
      <c r="A18" s="199"/>
      <c r="B18" s="177"/>
      <c r="C18" s="297" t="s">
        <v>124</v>
      </c>
      <c r="D18" s="298"/>
      <c r="E18" s="299"/>
      <c r="F18" s="300"/>
      <c r="G18" s="301"/>
      <c r="H18" s="185"/>
      <c r="I18" s="202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8" t="str">
        <f>C18</f>
        <v>s úpravou rohů, koutů a hran konstrukcí, přebroušení a tmelení spár,</v>
      </c>
      <c r="BB18" s="163"/>
      <c r="BC18" s="163"/>
      <c r="BD18" s="163"/>
      <c r="BE18" s="163"/>
      <c r="BF18" s="163"/>
      <c r="BG18" s="163"/>
      <c r="BH18" s="163"/>
    </row>
    <row r="19" spans="1:60" outlineLevel="1" x14ac:dyDescent="0.2">
      <c r="A19" s="199"/>
      <c r="B19" s="177"/>
      <c r="C19" s="191" t="s">
        <v>125</v>
      </c>
      <c r="D19" s="180"/>
      <c r="E19" s="183">
        <v>15.34545</v>
      </c>
      <c r="F19" s="186"/>
      <c r="G19" s="186"/>
      <c r="H19" s="185"/>
      <c r="I19" s="202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x14ac:dyDescent="0.2">
      <c r="A20" s="198" t="s">
        <v>106</v>
      </c>
      <c r="B20" s="175" t="s">
        <v>55</v>
      </c>
      <c r="C20" s="189" t="s">
        <v>56</v>
      </c>
      <c r="D20" s="178"/>
      <c r="E20" s="181"/>
      <c r="F20" s="295">
        <f>SUM(G21:G29)</f>
        <v>0</v>
      </c>
      <c r="G20" s="296"/>
      <c r="H20" s="184"/>
      <c r="I20" s="201"/>
      <c r="AE20" t="s">
        <v>107</v>
      </c>
    </row>
    <row r="21" spans="1:60" outlineLevel="1" x14ac:dyDescent="0.2">
      <c r="A21" s="199"/>
      <c r="B21" s="275" t="s">
        <v>126</v>
      </c>
      <c r="C21" s="276"/>
      <c r="D21" s="277"/>
      <c r="E21" s="278"/>
      <c r="F21" s="279"/>
      <c r="G21" s="280"/>
      <c r="H21" s="185"/>
      <c r="I21" s="202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>
        <v>0</v>
      </c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 x14ac:dyDescent="0.2">
      <c r="A22" s="200">
        <v>3</v>
      </c>
      <c r="B22" s="176" t="s">
        <v>127</v>
      </c>
      <c r="C22" s="190" t="s">
        <v>128</v>
      </c>
      <c r="D22" s="179" t="s">
        <v>114</v>
      </c>
      <c r="E22" s="182">
        <v>41.033720000000002</v>
      </c>
      <c r="F22" s="187"/>
      <c r="G22" s="186">
        <f>ROUND(E22*F22,2)</f>
        <v>0</v>
      </c>
      <c r="H22" s="185" t="s">
        <v>115</v>
      </c>
      <c r="I22" s="202" t="s">
        <v>116</v>
      </c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117</v>
      </c>
      <c r="AF22" s="163"/>
      <c r="AG22" s="163"/>
      <c r="AH22" s="163"/>
      <c r="AI22" s="163"/>
      <c r="AJ22" s="163"/>
      <c r="AK22" s="163"/>
      <c r="AL22" s="163"/>
      <c r="AM22" s="163">
        <v>21</v>
      </c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99"/>
      <c r="B23" s="177"/>
      <c r="C23" s="297" t="s">
        <v>129</v>
      </c>
      <c r="D23" s="298"/>
      <c r="E23" s="299"/>
      <c r="F23" s="300"/>
      <c r="G23" s="301"/>
      <c r="H23" s="185"/>
      <c r="I23" s="202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8" t="str">
        <f>C23</f>
        <v>Včetně pomocného pracovního lešení o výšce podlahy do 1900 mm a pro zatížení do 1,5 kPa.</v>
      </c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99"/>
      <c r="B24" s="177"/>
      <c r="C24" s="191" t="s">
        <v>130</v>
      </c>
      <c r="D24" s="180"/>
      <c r="E24" s="183">
        <v>8.4233600000000006</v>
      </c>
      <c r="F24" s="186"/>
      <c r="G24" s="186"/>
      <c r="H24" s="185"/>
      <c r="I24" s="202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 x14ac:dyDescent="0.2">
      <c r="A25" s="199"/>
      <c r="B25" s="177"/>
      <c r="C25" s="191" t="s">
        <v>131</v>
      </c>
      <c r="D25" s="180"/>
      <c r="E25" s="183">
        <v>9.5673600000000008</v>
      </c>
      <c r="F25" s="186"/>
      <c r="G25" s="186"/>
      <c r="H25" s="185"/>
      <c r="I25" s="202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 x14ac:dyDescent="0.2">
      <c r="A26" s="199"/>
      <c r="B26" s="177"/>
      <c r="C26" s="191" t="s">
        <v>132</v>
      </c>
      <c r="D26" s="180"/>
      <c r="E26" s="183">
        <v>23.042999999999999</v>
      </c>
      <c r="F26" s="186"/>
      <c r="G26" s="186"/>
      <c r="H26" s="185"/>
      <c r="I26" s="202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 x14ac:dyDescent="0.2">
      <c r="A27" s="200">
        <v>4</v>
      </c>
      <c r="B27" s="176" t="s">
        <v>133</v>
      </c>
      <c r="C27" s="190" t="s">
        <v>134</v>
      </c>
      <c r="D27" s="179" t="s">
        <v>114</v>
      </c>
      <c r="E27" s="182">
        <v>61.10548</v>
      </c>
      <c r="F27" s="187"/>
      <c r="G27" s="186">
        <f>ROUND(E27*F27,2)</f>
        <v>0</v>
      </c>
      <c r="H27" s="185"/>
      <c r="I27" s="202" t="s">
        <v>135</v>
      </c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136</v>
      </c>
      <c r="AF27" s="163"/>
      <c r="AG27" s="163"/>
      <c r="AH27" s="163"/>
      <c r="AI27" s="163"/>
      <c r="AJ27" s="163"/>
      <c r="AK27" s="163"/>
      <c r="AL27" s="163"/>
      <c r="AM27" s="163">
        <v>21</v>
      </c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 x14ac:dyDescent="0.2">
      <c r="A28" s="199"/>
      <c r="B28" s="177"/>
      <c r="C28" s="297" t="s">
        <v>137</v>
      </c>
      <c r="D28" s="298"/>
      <c r="E28" s="299"/>
      <c r="F28" s="300"/>
      <c r="G28" s="301"/>
      <c r="H28" s="185"/>
      <c r="I28" s="202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8" t="str">
        <f>C28</f>
        <v>Včetně pomocného lešení o výšce podlahy do 1900 mm a pro zatížení do 1,5 kPa.</v>
      </c>
      <c r="BB28" s="163"/>
      <c r="BC28" s="163"/>
      <c r="BD28" s="163"/>
      <c r="BE28" s="163"/>
      <c r="BF28" s="163"/>
      <c r="BG28" s="163"/>
      <c r="BH28" s="163"/>
    </row>
    <row r="29" spans="1:60" outlineLevel="1" x14ac:dyDescent="0.2">
      <c r="A29" s="199"/>
      <c r="B29" s="177"/>
      <c r="C29" s="191" t="s">
        <v>118</v>
      </c>
      <c r="D29" s="180"/>
      <c r="E29" s="183">
        <v>61.10548</v>
      </c>
      <c r="F29" s="186"/>
      <c r="G29" s="186"/>
      <c r="H29" s="185"/>
      <c r="I29" s="202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x14ac:dyDescent="0.2">
      <c r="A30" s="198" t="s">
        <v>106</v>
      </c>
      <c r="B30" s="175" t="s">
        <v>57</v>
      </c>
      <c r="C30" s="189" t="s">
        <v>58</v>
      </c>
      <c r="D30" s="178"/>
      <c r="E30" s="181"/>
      <c r="F30" s="295">
        <f>SUM(G31:G34)</f>
        <v>0</v>
      </c>
      <c r="G30" s="296"/>
      <c r="H30" s="184"/>
      <c r="I30" s="201"/>
      <c r="AE30" t="s">
        <v>107</v>
      </c>
    </row>
    <row r="31" spans="1:60" outlineLevel="1" x14ac:dyDescent="0.2">
      <c r="A31" s="199"/>
      <c r="B31" s="275" t="s">
        <v>138</v>
      </c>
      <c r="C31" s="276"/>
      <c r="D31" s="277"/>
      <c r="E31" s="278"/>
      <c r="F31" s="279"/>
      <c r="G31" s="280"/>
      <c r="H31" s="185"/>
      <c r="I31" s="202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>
        <v>0</v>
      </c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 x14ac:dyDescent="0.2">
      <c r="A32" s="199"/>
      <c r="B32" s="289" t="s">
        <v>139</v>
      </c>
      <c r="C32" s="290"/>
      <c r="D32" s="291"/>
      <c r="E32" s="292"/>
      <c r="F32" s="293"/>
      <c r="G32" s="294"/>
      <c r="H32" s="185"/>
      <c r="I32" s="202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110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 x14ac:dyDescent="0.2">
      <c r="A33" s="200">
        <v>5</v>
      </c>
      <c r="B33" s="176" t="s">
        <v>140</v>
      </c>
      <c r="C33" s="190" t="s">
        <v>141</v>
      </c>
      <c r="D33" s="179" t="s">
        <v>114</v>
      </c>
      <c r="E33" s="182">
        <v>12.625450000000001</v>
      </c>
      <c r="F33" s="187"/>
      <c r="G33" s="186">
        <f>ROUND(E33*F33,2)</f>
        <v>0</v>
      </c>
      <c r="H33" s="185" t="s">
        <v>123</v>
      </c>
      <c r="I33" s="202" t="s">
        <v>116</v>
      </c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117</v>
      </c>
      <c r="AF33" s="163"/>
      <c r="AG33" s="163"/>
      <c r="AH33" s="163"/>
      <c r="AI33" s="163"/>
      <c r="AJ33" s="163"/>
      <c r="AK33" s="163"/>
      <c r="AL33" s="163"/>
      <c r="AM33" s="163">
        <v>21</v>
      </c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 x14ac:dyDescent="0.2">
      <c r="A34" s="199"/>
      <c r="B34" s="177"/>
      <c r="C34" s="191" t="s">
        <v>142</v>
      </c>
      <c r="D34" s="180"/>
      <c r="E34" s="183">
        <v>12.625450000000001</v>
      </c>
      <c r="F34" s="186"/>
      <c r="G34" s="186"/>
      <c r="H34" s="185"/>
      <c r="I34" s="202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x14ac:dyDescent="0.2">
      <c r="A35" s="198" t="s">
        <v>106</v>
      </c>
      <c r="B35" s="175" t="s">
        <v>59</v>
      </c>
      <c r="C35" s="189" t="s">
        <v>60</v>
      </c>
      <c r="D35" s="178"/>
      <c r="E35" s="181"/>
      <c r="F35" s="295">
        <f>SUM(G36:G55)</f>
        <v>0</v>
      </c>
      <c r="G35" s="296"/>
      <c r="H35" s="184"/>
      <c r="I35" s="201"/>
      <c r="AE35" t="s">
        <v>107</v>
      </c>
    </row>
    <row r="36" spans="1:60" outlineLevel="1" x14ac:dyDescent="0.2">
      <c r="A36" s="199"/>
      <c r="B36" s="275" t="s">
        <v>143</v>
      </c>
      <c r="C36" s="276"/>
      <c r="D36" s="277"/>
      <c r="E36" s="278"/>
      <c r="F36" s="279"/>
      <c r="G36" s="280"/>
      <c r="H36" s="185"/>
      <c r="I36" s="202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>
        <v>0</v>
      </c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 x14ac:dyDescent="0.2">
      <c r="A37" s="200">
        <v>6</v>
      </c>
      <c r="B37" s="176" t="s">
        <v>144</v>
      </c>
      <c r="C37" s="190" t="s">
        <v>145</v>
      </c>
      <c r="D37" s="179" t="s">
        <v>114</v>
      </c>
      <c r="E37" s="182">
        <v>61.10548</v>
      </c>
      <c r="F37" s="187"/>
      <c r="G37" s="186">
        <f>ROUND(E37*F37,2)</f>
        <v>0</v>
      </c>
      <c r="H37" s="185" t="s">
        <v>146</v>
      </c>
      <c r="I37" s="202" t="s">
        <v>116</v>
      </c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117</v>
      </c>
      <c r="AF37" s="163"/>
      <c r="AG37" s="163"/>
      <c r="AH37" s="163"/>
      <c r="AI37" s="163"/>
      <c r="AJ37" s="163"/>
      <c r="AK37" s="163"/>
      <c r="AL37" s="163"/>
      <c r="AM37" s="163">
        <v>21</v>
      </c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 x14ac:dyDescent="0.2">
      <c r="A38" s="199"/>
      <c r="B38" s="177"/>
      <c r="C38" s="297" t="s">
        <v>147</v>
      </c>
      <c r="D38" s="298"/>
      <c r="E38" s="299"/>
      <c r="F38" s="300"/>
      <c r="G38" s="301"/>
      <c r="H38" s="185"/>
      <c r="I38" s="202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8" t="str">
        <f>C38</f>
        <v>Včetně:</v>
      </c>
      <c r="BB38" s="163"/>
      <c r="BC38" s="163"/>
      <c r="BD38" s="163"/>
      <c r="BE38" s="163"/>
      <c r="BF38" s="163"/>
      <c r="BG38" s="163"/>
      <c r="BH38" s="163"/>
    </row>
    <row r="39" spans="1:60" outlineLevel="1" x14ac:dyDescent="0.2">
      <c r="A39" s="199"/>
      <c r="B39" s="177"/>
      <c r="C39" s="297" t="s">
        <v>148</v>
      </c>
      <c r="D39" s="298"/>
      <c r="E39" s="299"/>
      <c r="F39" s="300"/>
      <c r="G39" s="301"/>
      <c r="H39" s="185"/>
      <c r="I39" s="202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8" t="str">
        <f>C39</f>
        <v>- otlučení staré malty ze zdiva a vyčištění spár,</v>
      </c>
      <c r="BB39" s="163"/>
      <c r="BC39" s="163"/>
      <c r="BD39" s="163"/>
      <c r="BE39" s="163"/>
      <c r="BF39" s="163"/>
      <c r="BG39" s="163"/>
      <c r="BH39" s="163"/>
    </row>
    <row r="40" spans="1:60" outlineLevel="1" x14ac:dyDescent="0.2">
      <c r="A40" s="199"/>
      <c r="B40" s="177"/>
      <c r="C40" s="297" t="s">
        <v>149</v>
      </c>
      <c r="D40" s="298"/>
      <c r="E40" s="299"/>
      <c r="F40" s="300"/>
      <c r="G40" s="301"/>
      <c r="H40" s="185"/>
      <c r="I40" s="202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8" t="str">
        <f>C40</f>
        <v>- odstranění zbytků malty z líce zdiva ocelovým kartáčem,</v>
      </c>
      <c r="BB40" s="163"/>
      <c r="BC40" s="163"/>
      <c r="BD40" s="163"/>
      <c r="BE40" s="163"/>
      <c r="BF40" s="163"/>
      <c r="BG40" s="163"/>
      <c r="BH40" s="163"/>
    </row>
    <row r="41" spans="1:60" outlineLevel="1" x14ac:dyDescent="0.2">
      <c r="A41" s="199"/>
      <c r="B41" s="177"/>
      <c r="C41" s="297" t="s">
        <v>150</v>
      </c>
      <c r="D41" s="298"/>
      <c r="E41" s="299"/>
      <c r="F41" s="300"/>
      <c r="G41" s="301"/>
      <c r="H41" s="185"/>
      <c r="I41" s="202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8" t="str">
        <f>C41</f>
        <v>- shrabání a smetení otlučené suti.</v>
      </c>
      <c r="BB41" s="163"/>
      <c r="BC41" s="163"/>
      <c r="BD41" s="163"/>
      <c r="BE41" s="163"/>
      <c r="BF41" s="163"/>
      <c r="BG41" s="163"/>
      <c r="BH41" s="163"/>
    </row>
    <row r="42" spans="1:60" outlineLevel="1" x14ac:dyDescent="0.2">
      <c r="A42" s="199"/>
      <c r="B42" s="177"/>
      <c r="C42" s="191" t="s">
        <v>118</v>
      </c>
      <c r="D42" s="180"/>
      <c r="E42" s="183">
        <v>61.10548</v>
      </c>
      <c r="F42" s="186"/>
      <c r="G42" s="186"/>
      <c r="H42" s="185"/>
      <c r="I42" s="202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 x14ac:dyDescent="0.2">
      <c r="A43" s="199"/>
      <c r="B43" s="289" t="s">
        <v>151</v>
      </c>
      <c r="C43" s="290"/>
      <c r="D43" s="291"/>
      <c r="E43" s="292"/>
      <c r="F43" s="293"/>
      <c r="G43" s="294"/>
      <c r="H43" s="185"/>
      <c r="I43" s="202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>
        <v>0</v>
      </c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 x14ac:dyDescent="0.2">
      <c r="A44" s="199"/>
      <c r="B44" s="289" t="s">
        <v>152</v>
      </c>
      <c r="C44" s="290"/>
      <c r="D44" s="291"/>
      <c r="E44" s="292"/>
      <c r="F44" s="293"/>
      <c r="G44" s="294"/>
      <c r="H44" s="185"/>
      <c r="I44" s="202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110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 x14ac:dyDescent="0.2">
      <c r="A45" s="200">
        <v>7</v>
      </c>
      <c r="B45" s="176" t="s">
        <v>153</v>
      </c>
      <c r="C45" s="190" t="s">
        <v>154</v>
      </c>
      <c r="D45" s="179" t="s">
        <v>155</v>
      </c>
      <c r="E45" s="182">
        <v>7</v>
      </c>
      <c r="F45" s="187"/>
      <c r="G45" s="186">
        <f>ROUND(E45*F45,2)</f>
        <v>0</v>
      </c>
      <c r="H45" s="185" t="s">
        <v>156</v>
      </c>
      <c r="I45" s="202" t="s">
        <v>116</v>
      </c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117</v>
      </c>
      <c r="AF45" s="163"/>
      <c r="AG45" s="163"/>
      <c r="AH45" s="163"/>
      <c r="AI45" s="163"/>
      <c r="AJ45" s="163"/>
      <c r="AK45" s="163"/>
      <c r="AL45" s="163"/>
      <c r="AM45" s="163">
        <v>21</v>
      </c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">
      <c r="A46" s="199"/>
      <c r="B46" s="177"/>
      <c r="C46" s="191" t="s">
        <v>157</v>
      </c>
      <c r="D46" s="180"/>
      <c r="E46" s="183">
        <v>7</v>
      </c>
      <c r="F46" s="186"/>
      <c r="G46" s="186"/>
      <c r="H46" s="185"/>
      <c r="I46" s="202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 x14ac:dyDescent="0.2">
      <c r="A47" s="199"/>
      <c r="B47" s="289" t="s">
        <v>158</v>
      </c>
      <c r="C47" s="290"/>
      <c r="D47" s="291"/>
      <c r="E47" s="292"/>
      <c r="F47" s="293"/>
      <c r="G47" s="294"/>
      <c r="H47" s="185"/>
      <c r="I47" s="202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>
        <v>0</v>
      </c>
      <c r="AD47" s="163"/>
      <c r="AE47" s="163"/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 x14ac:dyDescent="0.2">
      <c r="A48" s="199"/>
      <c r="B48" s="289" t="s">
        <v>159</v>
      </c>
      <c r="C48" s="290"/>
      <c r="D48" s="291"/>
      <c r="E48" s="292"/>
      <c r="F48" s="293"/>
      <c r="G48" s="294"/>
      <c r="H48" s="185"/>
      <c r="I48" s="202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110</v>
      </c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 x14ac:dyDescent="0.2">
      <c r="A49" s="200">
        <v>8</v>
      </c>
      <c r="B49" s="176" t="s">
        <v>160</v>
      </c>
      <c r="C49" s="190" t="s">
        <v>161</v>
      </c>
      <c r="D49" s="179" t="s">
        <v>114</v>
      </c>
      <c r="E49" s="182">
        <v>12.625450000000001</v>
      </c>
      <c r="F49" s="187"/>
      <c r="G49" s="186">
        <f>ROUND(E49*F49,2)</f>
        <v>0</v>
      </c>
      <c r="H49" s="185" t="s">
        <v>162</v>
      </c>
      <c r="I49" s="202" t="s">
        <v>116</v>
      </c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117</v>
      </c>
      <c r="AF49" s="163"/>
      <c r="AG49" s="163"/>
      <c r="AH49" s="163"/>
      <c r="AI49" s="163"/>
      <c r="AJ49" s="163"/>
      <c r="AK49" s="163"/>
      <c r="AL49" s="163"/>
      <c r="AM49" s="163">
        <v>21</v>
      </c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ht="22.5" outlineLevel="1" x14ac:dyDescent="0.2">
      <c r="A50" s="199"/>
      <c r="B50" s="177"/>
      <c r="C50" s="191" t="s">
        <v>163</v>
      </c>
      <c r="D50" s="180"/>
      <c r="E50" s="183">
        <v>12.625450000000001</v>
      </c>
      <c r="F50" s="186"/>
      <c r="G50" s="186"/>
      <c r="H50" s="185"/>
      <c r="I50" s="202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/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 x14ac:dyDescent="0.2">
      <c r="A51" s="199"/>
      <c r="B51" s="289" t="s">
        <v>164</v>
      </c>
      <c r="C51" s="290"/>
      <c r="D51" s="291"/>
      <c r="E51" s="292"/>
      <c r="F51" s="293"/>
      <c r="G51" s="294"/>
      <c r="H51" s="185"/>
      <c r="I51" s="202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>
        <v>0</v>
      </c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 x14ac:dyDescent="0.2">
      <c r="A52" s="199"/>
      <c r="B52" s="289" t="s">
        <v>165</v>
      </c>
      <c r="C52" s="290"/>
      <c r="D52" s="291"/>
      <c r="E52" s="292"/>
      <c r="F52" s="293"/>
      <c r="G52" s="294"/>
      <c r="H52" s="185"/>
      <c r="I52" s="202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110</v>
      </c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8" t="str">
        <f>B52</f>
        <v>vnitřních nebo vnějších obkladů z jakýchkoliv materiálů, otlučení podkladní omítky až na zdivo. Svislá a vodorovná doprava suti, odvoz do 10 km.</v>
      </c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">
      <c r="A53" s="200">
        <v>9</v>
      </c>
      <c r="B53" s="176" t="s">
        <v>166</v>
      </c>
      <c r="C53" s="190" t="s">
        <v>167</v>
      </c>
      <c r="D53" s="179" t="s">
        <v>114</v>
      </c>
      <c r="E53" s="182">
        <v>61.10548</v>
      </c>
      <c r="F53" s="187"/>
      <c r="G53" s="186">
        <f>ROUND(E53*F53,2)</f>
        <v>0</v>
      </c>
      <c r="H53" s="185" t="s">
        <v>162</v>
      </c>
      <c r="I53" s="202" t="s">
        <v>116</v>
      </c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117</v>
      </c>
      <c r="AF53" s="163"/>
      <c r="AG53" s="163"/>
      <c r="AH53" s="163"/>
      <c r="AI53" s="163"/>
      <c r="AJ53" s="163"/>
      <c r="AK53" s="163"/>
      <c r="AL53" s="163"/>
      <c r="AM53" s="163">
        <v>21</v>
      </c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 x14ac:dyDescent="0.2">
      <c r="A54" s="199"/>
      <c r="B54" s="177"/>
      <c r="C54" s="191" t="s">
        <v>168</v>
      </c>
      <c r="D54" s="180"/>
      <c r="E54" s="183">
        <v>28.204719999999998</v>
      </c>
      <c r="F54" s="186"/>
      <c r="G54" s="186"/>
      <c r="H54" s="185"/>
      <c r="I54" s="202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ht="33.75" outlineLevel="1" x14ac:dyDescent="0.2">
      <c r="A55" s="199"/>
      <c r="B55" s="177"/>
      <c r="C55" s="191" t="s">
        <v>169</v>
      </c>
      <c r="D55" s="180"/>
      <c r="E55" s="183">
        <v>32.900759999999998</v>
      </c>
      <c r="F55" s="186"/>
      <c r="G55" s="186"/>
      <c r="H55" s="185"/>
      <c r="I55" s="202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x14ac:dyDescent="0.2">
      <c r="A56" s="198" t="s">
        <v>106</v>
      </c>
      <c r="B56" s="175" t="s">
        <v>61</v>
      </c>
      <c r="C56" s="189" t="s">
        <v>62</v>
      </c>
      <c r="D56" s="178"/>
      <c r="E56" s="181"/>
      <c r="F56" s="295">
        <f>SUM(G57:G59)</f>
        <v>0</v>
      </c>
      <c r="G56" s="296"/>
      <c r="H56" s="184"/>
      <c r="I56" s="201"/>
      <c r="AE56" t="s">
        <v>107</v>
      </c>
    </row>
    <row r="57" spans="1:60" outlineLevel="1" x14ac:dyDescent="0.2">
      <c r="A57" s="199"/>
      <c r="B57" s="275" t="s">
        <v>170</v>
      </c>
      <c r="C57" s="276"/>
      <c r="D57" s="277"/>
      <c r="E57" s="278"/>
      <c r="F57" s="279"/>
      <c r="G57" s="280"/>
      <c r="H57" s="185"/>
      <c r="I57" s="202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>
        <v>0</v>
      </c>
      <c r="AD57" s="163"/>
      <c r="AE57" s="163"/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ht="22.5" outlineLevel="1" x14ac:dyDescent="0.2">
      <c r="A58" s="199"/>
      <c r="B58" s="289" t="s">
        <v>171</v>
      </c>
      <c r="C58" s="290"/>
      <c r="D58" s="291"/>
      <c r="E58" s="292"/>
      <c r="F58" s="293"/>
      <c r="G58" s="294"/>
      <c r="H58" s="185"/>
      <c r="I58" s="202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110</v>
      </c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8" t="str">
        <f>B58</f>
        <v>přesun hmot pro budovy občanské výstavby (JKSO 801), budovy pro bydlení (JKSO 803) budovy pro výrobu a služby (JKSO 812) s nosnou svislou konstrukcí zděnou z cihel nebo tvárnic nebo kovovou</v>
      </c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 x14ac:dyDescent="0.2">
      <c r="A59" s="200">
        <v>10</v>
      </c>
      <c r="B59" s="176" t="s">
        <v>172</v>
      </c>
      <c r="C59" s="190" t="s">
        <v>173</v>
      </c>
      <c r="D59" s="179" t="s">
        <v>174</v>
      </c>
      <c r="E59" s="182">
        <v>4.5847199999999999</v>
      </c>
      <c r="F59" s="187"/>
      <c r="G59" s="186">
        <f>ROUND(E59*F59,2)</f>
        <v>0</v>
      </c>
      <c r="H59" s="185" t="s">
        <v>123</v>
      </c>
      <c r="I59" s="202" t="s">
        <v>116</v>
      </c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117</v>
      </c>
      <c r="AF59" s="163"/>
      <c r="AG59" s="163"/>
      <c r="AH59" s="163"/>
      <c r="AI59" s="163"/>
      <c r="AJ59" s="163"/>
      <c r="AK59" s="163"/>
      <c r="AL59" s="163"/>
      <c r="AM59" s="163">
        <v>21</v>
      </c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x14ac:dyDescent="0.2">
      <c r="A60" s="198" t="s">
        <v>106</v>
      </c>
      <c r="B60" s="175" t="s">
        <v>63</v>
      </c>
      <c r="C60" s="189" t="s">
        <v>64</v>
      </c>
      <c r="D60" s="178"/>
      <c r="E60" s="181"/>
      <c r="F60" s="295">
        <f>SUM(G61:G76)</f>
        <v>0</v>
      </c>
      <c r="G60" s="296"/>
      <c r="H60" s="184"/>
      <c r="I60" s="201"/>
      <c r="AE60" t="s">
        <v>107</v>
      </c>
    </row>
    <row r="61" spans="1:60" outlineLevel="1" x14ac:dyDescent="0.2">
      <c r="A61" s="199"/>
      <c r="B61" s="275" t="s">
        <v>175</v>
      </c>
      <c r="C61" s="276"/>
      <c r="D61" s="277"/>
      <c r="E61" s="278"/>
      <c r="F61" s="279"/>
      <c r="G61" s="280"/>
      <c r="H61" s="185"/>
      <c r="I61" s="202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>
        <v>0</v>
      </c>
      <c r="AD61" s="163"/>
      <c r="AE61" s="163"/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 x14ac:dyDescent="0.2">
      <c r="A62" s="199"/>
      <c r="B62" s="289" t="s">
        <v>176</v>
      </c>
      <c r="C62" s="290"/>
      <c r="D62" s="291"/>
      <c r="E62" s="292"/>
      <c r="F62" s="293"/>
      <c r="G62" s="294"/>
      <c r="H62" s="185"/>
      <c r="I62" s="202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>
        <v>1</v>
      </c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 x14ac:dyDescent="0.2">
      <c r="A63" s="200">
        <v>11</v>
      </c>
      <c r="B63" s="176" t="s">
        <v>177</v>
      </c>
      <c r="C63" s="190" t="s">
        <v>178</v>
      </c>
      <c r="D63" s="179" t="s">
        <v>114</v>
      </c>
      <c r="E63" s="182">
        <v>13.67225</v>
      </c>
      <c r="F63" s="187"/>
      <c r="G63" s="186">
        <f>ROUND(E63*F63,2)</f>
        <v>0</v>
      </c>
      <c r="H63" s="185" t="s">
        <v>179</v>
      </c>
      <c r="I63" s="202" t="s">
        <v>116</v>
      </c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117</v>
      </c>
      <c r="AF63" s="163"/>
      <c r="AG63" s="163"/>
      <c r="AH63" s="163"/>
      <c r="AI63" s="163"/>
      <c r="AJ63" s="163"/>
      <c r="AK63" s="163"/>
      <c r="AL63" s="163"/>
      <c r="AM63" s="163">
        <v>21</v>
      </c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 x14ac:dyDescent="0.2">
      <c r="A64" s="199"/>
      <c r="B64" s="177"/>
      <c r="C64" s="191" t="s">
        <v>142</v>
      </c>
      <c r="D64" s="180"/>
      <c r="E64" s="183">
        <v>12.625450000000001</v>
      </c>
      <c r="F64" s="186"/>
      <c r="G64" s="186"/>
      <c r="H64" s="185"/>
      <c r="I64" s="202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 x14ac:dyDescent="0.2">
      <c r="A65" s="199"/>
      <c r="B65" s="177"/>
      <c r="C65" s="191" t="s">
        <v>180</v>
      </c>
      <c r="D65" s="180"/>
      <c r="E65" s="183">
        <v>1.0468</v>
      </c>
      <c r="F65" s="186"/>
      <c r="G65" s="186"/>
      <c r="H65" s="185"/>
      <c r="I65" s="202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/>
      <c r="AD65" s="163"/>
      <c r="AE65" s="163"/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 x14ac:dyDescent="0.2">
      <c r="A66" s="199"/>
      <c r="B66" s="289" t="s">
        <v>175</v>
      </c>
      <c r="C66" s="290"/>
      <c r="D66" s="291"/>
      <c r="E66" s="292"/>
      <c r="F66" s="293"/>
      <c r="G66" s="294"/>
      <c r="H66" s="185"/>
      <c r="I66" s="202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>
        <v>0</v>
      </c>
      <c r="AD66" s="163"/>
      <c r="AE66" s="163"/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 x14ac:dyDescent="0.2">
      <c r="A67" s="199"/>
      <c r="B67" s="289" t="s">
        <v>181</v>
      </c>
      <c r="C67" s="290"/>
      <c r="D67" s="291"/>
      <c r="E67" s="292"/>
      <c r="F67" s="293"/>
      <c r="G67" s="294"/>
      <c r="H67" s="185"/>
      <c r="I67" s="202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>
        <v>1</v>
      </c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 x14ac:dyDescent="0.2">
      <c r="A68" s="200">
        <v>12</v>
      </c>
      <c r="B68" s="176" t="s">
        <v>182</v>
      </c>
      <c r="C68" s="190" t="s">
        <v>183</v>
      </c>
      <c r="D68" s="179" t="s">
        <v>114</v>
      </c>
      <c r="E68" s="182">
        <v>13.67225</v>
      </c>
      <c r="F68" s="187"/>
      <c r="G68" s="186">
        <f>ROUND(E68*F68,2)</f>
        <v>0</v>
      </c>
      <c r="H68" s="185" t="s">
        <v>179</v>
      </c>
      <c r="I68" s="202" t="s">
        <v>116</v>
      </c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117</v>
      </c>
      <c r="AF68" s="163"/>
      <c r="AG68" s="163"/>
      <c r="AH68" s="163"/>
      <c r="AI68" s="163"/>
      <c r="AJ68" s="163"/>
      <c r="AK68" s="163"/>
      <c r="AL68" s="163"/>
      <c r="AM68" s="163">
        <v>21</v>
      </c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 x14ac:dyDescent="0.2">
      <c r="A69" s="199"/>
      <c r="B69" s="177"/>
      <c r="C69" s="191" t="s">
        <v>184</v>
      </c>
      <c r="D69" s="180"/>
      <c r="E69" s="183">
        <v>13.67225</v>
      </c>
      <c r="F69" s="186"/>
      <c r="G69" s="186"/>
      <c r="H69" s="185"/>
      <c r="I69" s="202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 x14ac:dyDescent="0.2">
      <c r="A70" s="199"/>
      <c r="B70" s="289" t="s">
        <v>175</v>
      </c>
      <c r="C70" s="290"/>
      <c r="D70" s="291"/>
      <c r="E70" s="292"/>
      <c r="F70" s="293"/>
      <c r="G70" s="294"/>
      <c r="H70" s="185"/>
      <c r="I70" s="202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>
        <v>0</v>
      </c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 x14ac:dyDescent="0.2">
      <c r="A71" s="199"/>
      <c r="B71" s="289" t="s">
        <v>185</v>
      </c>
      <c r="C71" s="290"/>
      <c r="D71" s="291"/>
      <c r="E71" s="292"/>
      <c r="F71" s="293"/>
      <c r="G71" s="294"/>
      <c r="H71" s="185"/>
      <c r="I71" s="202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>
        <v>1</v>
      </c>
      <c r="AD71" s="163"/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 x14ac:dyDescent="0.2">
      <c r="A72" s="200">
        <v>13</v>
      </c>
      <c r="B72" s="176" t="s">
        <v>186</v>
      </c>
      <c r="C72" s="190" t="s">
        <v>187</v>
      </c>
      <c r="D72" s="179" t="s">
        <v>188</v>
      </c>
      <c r="E72" s="182">
        <v>10.468</v>
      </c>
      <c r="F72" s="187"/>
      <c r="G72" s="186">
        <f>ROUND(E72*F72,2)</f>
        <v>0</v>
      </c>
      <c r="H72" s="185" t="s">
        <v>179</v>
      </c>
      <c r="I72" s="202" t="s">
        <v>116</v>
      </c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117</v>
      </c>
      <c r="AF72" s="163"/>
      <c r="AG72" s="163"/>
      <c r="AH72" s="163"/>
      <c r="AI72" s="163"/>
      <c r="AJ72" s="163"/>
      <c r="AK72" s="163"/>
      <c r="AL72" s="163"/>
      <c r="AM72" s="163">
        <v>21</v>
      </c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 x14ac:dyDescent="0.2">
      <c r="A73" s="199"/>
      <c r="B73" s="177"/>
      <c r="C73" s="191" t="s">
        <v>189</v>
      </c>
      <c r="D73" s="180"/>
      <c r="E73" s="183">
        <v>10.468</v>
      </c>
      <c r="F73" s="186"/>
      <c r="G73" s="186"/>
      <c r="H73" s="185"/>
      <c r="I73" s="202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 x14ac:dyDescent="0.2">
      <c r="A74" s="199"/>
      <c r="B74" s="289" t="s">
        <v>190</v>
      </c>
      <c r="C74" s="290"/>
      <c r="D74" s="291"/>
      <c r="E74" s="292"/>
      <c r="F74" s="293"/>
      <c r="G74" s="294"/>
      <c r="H74" s="185"/>
      <c r="I74" s="202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>
        <v>0</v>
      </c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 x14ac:dyDescent="0.2">
      <c r="A75" s="199"/>
      <c r="B75" s="289" t="s">
        <v>191</v>
      </c>
      <c r="C75" s="290"/>
      <c r="D75" s="291"/>
      <c r="E75" s="292"/>
      <c r="F75" s="293"/>
      <c r="G75" s="294"/>
      <c r="H75" s="185"/>
      <c r="I75" s="202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110</v>
      </c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 x14ac:dyDescent="0.2">
      <c r="A76" s="200">
        <v>14</v>
      </c>
      <c r="B76" s="176" t="s">
        <v>192</v>
      </c>
      <c r="C76" s="190" t="s">
        <v>193</v>
      </c>
      <c r="D76" s="179" t="s">
        <v>174</v>
      </c>
      <c r="E76" s="182">
        <v>2.751E-2</v>
      </c>
      <c r="F76" s="187"/>
      <c r="G76" s="186">
        <f>ROUND(E76*F76,2)</f>
        <v>0</v>
      </c>
      <c r="H76" s="185" t="s">
        <v>179</v>
      </c>
      <c r="I76" s="202" t="s">
        <v>116</v>
      </c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/>
      <c r="AD76" s="163"/>
      <c r="AE76" s="163" t="s">
        <v>117</v>
      </c>
      <c r="AF76" s="163"/>
      <c r="AG76" s="163"/>
      <c r="AH76" s="163"/>
      <c r="AI76" s="163"/>
      <c r="AJ76" s="163"/>
      <c r="AK76" s="163"/>
      <c r="AL76" s="163"/>
      <c r="AM76" s="163">
        <v>21</v>
      </c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x14ac:dyDescent="0.2">
      <c r="A77" s="198" t="s">
        <v>106</v>
      </c>
      <c r="B77" s="175" t="s">
        <v>65</v>
      </c>
      <c r="C77" s="189" t="s">
        <v>66</v>
      </c>
      <c r="D77" s="178"/>
      <c r="E77" s="181"/>
      <c r="F77" s="295">
        <f>SUM(G78:G78)</f>
        <v>0</v>
      </c>
      <c r="G77" s="296"/>
      <c r="H77" s="184"/>
      <c r="I77" s="201"/>
      <c r="AE77" t="s">
        <v>107</v>
      </c>
    </row>
    <row r="78" spans="1:60" ht="22.5" outlineLevel="1" x14ac:dyDescent="0.2">
      <c r="A78" s="200">
        <v>15</v>
      </c>
      <c r="B78" s="176" t="s">
        <v>194</v>
      </c>
      <c r="C78" s="190" t="s">
        <v>195</v>
      </c>
      <c r="D78" s="179" t="s">
        <v>196</v>
      </c>
      <c r="E78" s="182">
        <v>1</v>
      </c>
      <c r="F78" s="187"/>
      <c r="G78" s="186">
        <f>ROUND(E78*F78,2)</f>
        <v>0</v>
      </c>
      <c r="H78" s="185"/>
      <c r="I78" s="202" t="s">
        <v>135</v>
      </c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 t="s">
        <v>136</v>
      </c>
      <c r="AF78" s="163"/>
      <c r="AG78" s="163"/>
      <c r="AH78" s="163"/>
      <c r="AI78" s="163"/>
      <c r="AJ78" s="163"/>
      <c r="AK78" s="163"/>
      <c r="AL78" s="163"/>
      <c r="AM78" s="163">
        <v>21</v>
      </c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x14ac:dyDescent="0.2">
      <c r="A79" s="198" t="s">
        <v>106</v>
      </c>
      <c r="B79" s="175" t="s">
        <v>67</v>
      </c>
      <c r="C79" s="189" t="s">
        <v>68</v>
      </c>
      <c r="D79" s="178"/>
      <c r="E79" s="181"/>
      <c r="F79" s="295">
        <f>SUM(G80:G96)</f>
        <v>0</v>
      </c>
      <c r="G79" s="296"/>
      <c r="H79" s="184"/>
      <c r="I79" s="201"/>
      <c r="AE79" t="s">
        <v>107</v>
      </c>
    </row>
    <row r="80" spans="1:60" outlineLevel="1" x14ac:dyDescent="0.2">
      <c r="A80" s="199"/>
      <c r="B80" s="275" t="s">
        <v>197</v>
      </c>
      <c r="C80" s="276"/>
      <c r="D80" s="277"/>
      <c r="E80" s="278"/>
      <c r="F80" s="279"/>
      <c r="G80" s="280"/>
      <c r="H80" s="185"/>
      <c r="I80" s="202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>
        <v>0</v>
      </c>
      <c r="AD80" s="163"/>
      <c r="AE80" s="163"/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 x14ac:dyDescent="0.2">
      <c r="A81" s="199"/>
      <c r="B81" s="289" t="s">
        <v>198</v>
      </c>
      <c r="C81" s="290"/>
      <c r="D81" s="291"/>
      <c r="E81" s="292"/>
      <c r="F81" s="293"/>
      <c r="G81" s="294"/>
      <c r="H81" s="185"/>
      <c r="I81" s="202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>
        <v>1</v>
      </c>
      <c r="AD81" s="163"/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 outlineLevel="1" x14ac:dyDescent="0.2">
      <c r="A82" s="200">
        <v>16</v>
      </c>
      <c r="B82" s="176" t="s">
        <v>199</v>
      </c>
      <c r="C82" s="190" t="s">
        <v>200</v>
      </c>
      <c r="D82" s="179" t="s">
        <v>114</v>
      </c>
      <c r="E82" s="182">
        <v>0.6</v>
      </c>
      <c r="F82" s="187"/>
      <c r="G82" s="186">
        <f>ROUND(E82*F82,2)</f>
        <v>0</v>
      </c>
      <c r="H82" s="185" t="s">
        <v>201</v>
      </c>
      <c r="I82" s="202" t="s">
        <v>116</v>
      </c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 t="s">
        <v>117</v>
      </c>
      <c r="AF82" s="163"/>
      <c r="AG82" s="163"/>
      <c r="AH82" s="163"/>
      <c r="AI82" s="163"/>
      <c r="AJ82" s="163"/>
      <c r="AK82" s="163"/>
      <c r="AL82" s="163"/>
      <c r="AM82" s="163">
        <v>21</v>
      </c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 x14ac:dyDescent="0.2">
      <c r="A83" s="199"/>
      <c r="B83" s="177"/>
      <c r="C83" s="191" t="s">
        <v>202</v>
      </c>
      <c r="D83" s="180"/>
      <c r="E83" s="183">
        <v>0.6</v>
      </c>
      <c r="F83" s="186"/>
      <c r="G83" s="186"/>
      <c r="H83" s="185"/>
      <c r="I83" s="202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 x14ac:dyDescent="0.2">
      <c r="A84" s="199"/>
      <c r="B84" s="289" t="s">
        <v>203</v>
      </c>
      <c r="C84" s="290"/>
      <c r="D84" s="291"/>
      <c r="E84" s="292"/>
      <c r="F84" s="293"/>
      <c r="G84" s="294"/>
      <c r="H84" s="185"/>
      <c r="I84" s="202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>
        <v>0</v>
      </c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outlineLevel="1" x14ac:dyDescent="0.2">
      <c r="A85" s="200">
        <v>17</v>
      </c>
      <c r="B85" s="176" t="s">
        <v>204</v>
      </c>
      <c r="C85" s="190" t="s">
        <v>205</v>
      </c>
      <c r="D85" s="179" t="s">
        <v>114</v>
      </c>
      <c r="E85" s="182">
        <v>0.6</v>
      </c>
      <c r="F85" s="187"/>
      <c r="G85" s="186">
        <f>ROUND(E85*F85,2)</f>
        <v>0</v>
      </c>
      <c r="H85" s="185" t="s">
        <v>201</v>
      </c>
      <c r="I85" s="202" t="s">
        <v>116</v>
      </c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 t="s">
        <v>117</v>
      </c>
      <c r="AF85" s="163"/>
      <c r="AG85" s="163"/>
      <c r="AH85" s="163"/>
      <c r="AI85" s="163"/>
      <c r="AJ85" s="163"/>
      <c r="AK85" s="163"/>
      <c r="AL85" s="163"/>
      <c r="AM85" s="163">
        <v>21</v>
      </c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outlineLevel="1" x14ac:dyDescent="0.2">
      <c r="A86" s="199"/>
      <c r="B86" s="177"/>
      <c r="C86" s="191" t="s">
        <v>206</v>
      </c>
      <c r="D86" s="180"/>
      <c r="E86" s="183">
        <v>0.6</v>
      </c>
      <c r="F86" s="186"/>
      <c r="G86" s="186"/>
      <c r="H86" s="185"/>
      <c r="I86" s="202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</row>
    <row r="87" spans="1:60" outlineLevel="1" x14ac:dyDescent="0.2">
      <c r="A87" s="199"/>
      <c r="B87" s="289" t="s">
        <v>207</v>
      </c>
      <c r="C87" s="290"/>
      <c r="D87" s="291"/>
      <c r="E87" s="292"/>
      <c r="F87" s="293"/>
      <c r="G87" s="294"/>
      <c r="H87" s="185"/>
      <c r="I87" s="202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>
        <v>0</v>
      </c>
      <c r="AD87" s="163"/>
      <c r="AE87" s="163"/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outlineLevel="1" x14ac:dyDescent="0.2">
      <c r="A88" s="199"/>
      <c r="B88" s="289" t="s">
        <v>208</v>
      </c>
      <c r="C88" s="290"/>
      <c r="D88" s="291"/>
      <c r="E88" s="292"/>
      <c r="F88" s="293"/>
      <c r="G88" s="294"/>
      <c r="H88" s="185"/>
      <c r="I88" s="202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>
        <v>1</v>
      </c>
      <c r="AD88" s="163"/>
      <c r="AE88" s="163"/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outlineLevel="1" x14ac:dyDescent="0.2">
      <c r="A89" s="200">
        <v>18</v>
      </c>
      <c r="B89" s="176" t="s">
        <v>209</v>
      </c>
      <c r="C89" s="190" t="s">
        <v>210</v>
      </c>
      <c r="D89" s="179" t="s">
        <v>114</v>
      </c>
      <c r="E89" s="182">
        <v>0.6</v>
      </c>
      <c r="F89" s="187"/>
      <c r="G89" s="186">
        <f>ROUND(E89*F89,2)</f>
        <v>0</v>
      </c>
      <c r="H89" s="185" t="s">
        <v>201</v>
      </c>
      <c r="I89" s="202" t="s">
        <v>116</v>
      </c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 t="s">
        <v>117</v>
      </c>
      <c r="AF89" s="163"/>
      <c r="AG89" s="163"/>
      <c r="AH89" s="163"/>
      <c r="AI89" s="163"/>
      <c r="AJ89" s="163"/>
      <c r="AK89" s="163"/>
      <c r="AL89" s="163"/>
      <c r="AM89" s="163">
        <v>21</v>
      </c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 x14ac:dyDescent="0.2">
      <c r="A90" s="199"/>
      <c r="B90" s="177"/>
      <c r="C90" s="191" t="s">
        <v>211</v>
      </c>
      <c r="D90" s="180"/>
      <c r="E90" s="183">
        <v>0.6</v>
      </c>
      <c r="F90" s="186"/>
      <c r="G90" s="186"/>
      <c r="H90" s="185"/>
      <c r="I90" s="202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/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outlineLevel="1" x14ac:dyDescent="0.2">
      <c r="A91" s="199"/>
      <c r="B91" s="289" t="s">
        <v>212</v>
      </c>
      <c r="C91" s="290"/>
      <c r="D91" s="291"/>
      <c r="E91" s="292"/>
      <c r="F91" s="293"/>
      <c r="G91" s="294"/>
      <c r="H91" s="185"/>
      <c r="I91" s="202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>
        <v>0</v>
      </c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 outlineLevel="1" x14ac:dyDescent="0.2">
      <c r="A92" s="199"/>
      <c r="B92" s="289" t="s">
        <v>213</v>
      </c>
      <c r="C92" s="290"/>
      <c r="D92" s="291"/>
      <c r="E92" s="292"/>
      <c r="F92" s="293"/>
      <c r="G92" s="294"/>
      <c r="H92" s="185"/>
      <c r="I92" s="202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 t="s">
        <v>110</v>
      </c>
      <c r="AF92" s="163"/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outlineLevel="1" x14ac:dyDescent="0.2">
      <c r="A93" s="200">
        <v>19</v>
      </c>
      <c r="B93" s="176" t="s">
        <v>214</v>
      </c>
      <c r="C93" s="190" t="s">
        <v>215</v>
      </c>
      <c r="D93" s="179" t="s">
        <v>114</v>
      </c>
      <c r="E93" s="182">
        <v>0.6</v>
      </c>
      <c r="F93" s="187"/>
      <c r="G93" s="186">
        <f>ROUND(E93*F93,2)</f>
        <v>0</v>
      </c>
      <c r="H93" s="185" t="s">
        <v>201</v>
      </c>
      <c r="I93" s="202" t="s">
        <v>116</v>
      </c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 t="s">
        <v>117</v>
      </c>
      <c r="AF93" s="163"/>
      <c r="AG93" s="163"/>
      <c r="AH93" s="163"/>
      <c r="AI93" s="163"/>
      <c r="AJ93" s="163"/>
      <c r="AK93" s="163"/>
      <c r="AL93" s="163"/>
      <c r="AM93" s="163">
        <v>21</v>
      </c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 outlineLevel="1" x14ac:dyDescent="0.2">
      <c r="A94" s="199"/>
      <c r="B94" s="177"/>
      <c r="C94" s="191" t="s">
        <v>202</v>
      </c>
      <c r="D94" s="180"/>
      <c r="E94" s="183">
        <v>0.6</v>
      </c>
      <c r="F94" s="186"/>
      <c r="G94" s="186"/>
      <c r="H94" s="185"/>
      <c r="I94" s="202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/>
      <c r="AF94" s="163"/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outlineLevel="1" x14ac:dyDescent="0.2">
      <c r="A95" s="199"/>
      <c r="B95" s="289" t="s">
        <v>216</v>
      </c>
      <c r="C95" s="290"/>
      <c r="D95" s="291"/>
      <c r="E95" s="292"/>
      <c r="F95" s="293"/>
      <c r="G95" s="294"/>
      <c r="H95" s="185"/>
      <c r="I95" s="202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>
        <v>0</v>
      </c>
      <c r="AD95" s="163"/>
      <c r="AE95" s="163"/>
      <c r="AF95" s="163"/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</row>
    <row r="96" spans="1:60" outlineLevel="1" x14ac:dyDescent="0.2">
      <c r="A96" s="200">
        <v>20</v>
      </c>
      <c r="B96" s="176" t="s">
        <v>217</v>
      </c>
      <c r="C96" s="190" t="s">
        <v>218</v>
      </c>
      <c r="D96" s="179" t="s">
        <v>174</v>
      </c>
      <c r="E96" s="182">
        <v>9.7900000000000001E-3</v>
      </c>
      <c r="F96" s="187"/>
      <c r="G96" s="186">
        <f>ROUND(E96*F96,2)</f>
        <v>0</v>
      </c>
      <c r="H96" s="185" t="s">
        <v>201</v>
      </c>
      <c r="I96" s="202" t="s">
        <v>116</v>
      </c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 t="s">
        <v>117</v>
      </c>
      <c r="AF96" s="163"/>
      <c r="AG96" s="163"/>
      <c r="AH96" s="163"/>
      <c r="AI96" s="163"/>
      <c r="AJ96" s="163"/>
      <c r="AK96" s="163"/>
      <c r="AL96" s="163"/>
      <c r="AM96" s="163">
        <v>21</v>
      </c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</row>
    <row r="97" spans="1:60" x14ac:dyDescent="0.2">
      <c r="A97" s="198" t="s">
        <v>106</v>
      </c>
      <c r="B97" s="175" t="s">
        <v>69</v>
      </c>
      <c r="C97" s="189" t="s">
        <v>70</v>
      </c>
      <c r="D97" s="178"/>
      <c r="E97" s="181"/>
      <c r="F97" s="295">
        <f>SUM(G98:G108)</f>
        <v>0</v>
      </c>
      <c r="G97" s="296"/>
      <c r="H97" s="184"/>
      <c r="I97" s="201"/>
      <c r="AE97" t="s">
        <v>107</v>
      </c>
    </row>
    <row r="98" spans="1:60" outlineLevel="1" x14ac:dyDescent="0.2">
      <c r="A98" s="199"/>
      <c r="B98" s="275" t="s">
        <v>219</v>
      </c>
      <c r="C98" s="276"/>
      <c r="D98" s="277"/>
      <c r="E98" s="278"/>
      <c r="F98" s="279"/>
      <c r="G98" s="280"/>
      <c r="H98" s="185"/>
      <c r="I98" s="202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>
        <v>0</v>
      </c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ht="22.5" outlineLevel="1" x14ac:dyDescent="0.2">
      <c r="A99" s="200">
        <v>21</v>
      </c>
      <c r="B99" s="176" t="s">
        <v>220</v>
      </c>
      <c r="C99" s="190" t="s">
        <v>221</v>
      </c>
      <c r="D99" s="179" t="s">
        <v>155</v>
      </c>
      <c r="E99" s="182">
        <v>7</v>
      </c>
      <c r="F99" s="187"/>
      <c r="G99" s="186">
        <f>ROUND(E99*F99,2)</f>
        <v>0</v>
      </c>
      <c r="H99" s="185" t="s">
        <v>222</v>
      </c>
      <c r="I99" s="202" t="s">
        <v>116</v>
      </c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 t="s">
        <v>117</v>
      </c>
      <c r="AF99" s="163"/>
      <c r="AG99" s="163"/>
      <c r="AH99" s="163"/>
      <c r="AI99" s="163"/>
      <c r="AJ99" s="163"/>
      <c r="AK99" s="163"/>
      <c r="AL99" s="163"/>
      <c r="AM99" s="163">
        <v>21</v>
      </c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 outlineLevel="1" x14ac:dyDescent="0.2">
      <c r="A100" s="199"/>
      <c r="B100" s="177"/>
      <c r="C100" s="191" t="s">
        <v>223</v>
      </c>
      <c r="D100" s="180"/>
      <c r="E100" s="183">
        <v>7</v>
      </c>
      <c r="F100" s="186"/>
      <c r="G100" s="186"/>
      <c r="H100" s="185"/>
      <c r="I100" s="202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/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</row>
    <row r="101" spans="1:60" outlineLevel="1" x14ac:dyDescent="0.2">
      <c r="A101" s="199"/>
      <c r="B101" s="289" t="s">
        <v>224</v>
      </c>
      <c r="C101" s="290"/>
      <c r="D101" s="291"/>
      <c r="E101" s="292"/>
      <c r="F101" s="293"/>
      <c r="G101" s="294"/>
      <c r="H101" s="185"/>
      <c r="I101" s="202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>
        <v>0</v>
      </c>
      <c r="AD101" s="163"/>
      <c r="AE101" s="163"/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outlineLevel="1" x14ac:dyDescent="0.2">
      <c r="A102" s="200">
        <v>22</v>
      </c>
      <c r="B102" s="176" t="s">
        <v>225</v>
      </c>
      <c r="C102" s="190" t="s">
        <v>226</v>
      </c>
      <c r="D102" s="179" t="s">
        <v>155</v>
      </c>
      <c r="E102" s="182">
        <v>7</v>
      </c>
      <c r="F102" s="187"/>
      <c r="G102" s="186">
        <f>ROUND(E102*F102,2)</f>
        <v>0</v>
      </c>
      <c r="H102" s="185" t="s">
        <v>222</v>
      </c>
      <c r="I102" s="202" t="s">
        <v>116</v>
      </c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 t="s">
        <v>117</v>
      </c>
      <c r="AF102" s="163"/>
      <c r="AG102" s="163"/>
      <c r="AH102" s="163"/>
      <c r="AI102" s="163"/>
      <c r="AJ102" s="163"/>
      <c r="AK102" s="163"/>
      <c r="AL102" s="163"/>
      <c r="AM102" s="163">
        <v>21</v>
      </c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 ht="22.5" outlineLevel="1" x14ac:dyDescent="0.2">
      <c r="A103" s="200">
        <v>23</v>
      </c>
      <c r="B103" s="176" t="s">
        <v>227</v>
      </c>
      <c r="C103" s="190" t="s">
        <v>228</v>
      </c>
      <c r="D103" s="179" t="s">
        <v>155</v>
      </c>
      <c r="E103" s="182">
        <v>7</v>
      </c>
      <c r="F103" s="187"/>
      <c r="G103" s="186">
        <f>ROUND(E103*F103,2)</f>
        <v>0</v>
      </c>
      <c r="H103" s="185" t="s">
        <v>229</v>
      </c>
      <c r="I103" s="202" t="s">
        <v>116</v>
      </c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 t="s">
        <v>136</v>
      </c>
      <c r="AF103" s="163"/>
      <c r="AG103" s="163"/>
      <c r="AH103" s="163"/>
      <c r="AI103" s="163"/>
      <c r="AJ103" s="163"/>
      <c r="AK103" s="163"/>
      <c r="AL103" s="163"/>
      <c r="AM103" s="163">
        <v>21</v>
      </c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 ht="22.5" outlineLevel="1" x14ac:dyDescent="0.2">
      <c r="A104" s="200">
        <v>24</v>
      </c>
      <c r="B104" s="176" t="s">
        <v>230</v>
      </c>
      <c r="C104" s="190" t="s">
        <v>231</v>
      </c>
      <c r="D104" s="179" t="s">
        <v>155</v>
      </c>
      <c r="E104" s="182">
        <v>6</v>
      </c>
      <c r="F104" s="187"/>
      <c r="G104" s="186">
        <f>ROUND(E104*F104,2)</f>
        <v>0</v>
      </c>
      <c r="H104" s="185" t="s">
        <v>229</v>
      </c>
      <c r="I104" s="202" t="s">
        <v>116</v>
      </c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 t="s">
        <v>136</v>
      </c>
      <c r="AF104" s="163"/>
      <c r="AG104" s="163"/>
      <c r="AH104" s="163"/>
      <c r="AI104" s="163"/>
      <c r="AJ104" s="163"/>
      <c r="AK104" s="163"/>
      <c r="AL104" s="163"/>
      <c r="AM104" s="163">
        <v>21</v>
      </c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</row>
    <row r="105" spans="1:60" ht="22.5" outlineLevel="1" x14ac:dyDescent="0.2">
      <c r="A105" s="200">
        <v>25</v>
      </c>
      <c r="B105" s="176" t="s">
        <v>232</v>
      </c>
      <c r="C105" s="190" t="s">
        <v>233</v>
      </c>
      <c r="D105" s="179" t="s">
        <v>155</v>
      </c>
      <c r="E105" s="182">
        <v>1</v>
      </c>
      <c r="F105" s="187"/>
      <c r="G105" s="186">
        <f>ROUND(E105*F105,2)</f>
        <v>0</v>
      </c>
      <c r="H105" s="185" t="s">
        <v>229</v>
      </c>
      <c r="I105" s="202" t="s">
        <v>116</v>
      </c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 t="s">
        <v>136</v>
      </c>
      <c r="AF105" s="163"/>
      <c r="AG105" s="163"/>
      <c r="AH105" s="163"/>
      <c r="AI105" s="163"/>
      <c r="AJ105" s="163"/>
      <c r="AK105" s="163"/>
      <c r="AL105" s="163"/>
      <c r="AM105" s="163">
        <v>21</v>
      </c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outlineLevel="1" x14ac:dyDescent="0.2">
      <c r="A106" s="199"/>
      <c r="B106" s="289" t="s">
        <v>234</v>
      </c>
      <c r="C106" s="290"/>
      <c r="D106" s="291"/>
      <c r="E106" s="292"/>
      <c r="F106" s="293"/>
      <c r="G106" s="294"/>
      <c r="H106" s="185"/>
      <c r="I106" s="202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>
        <v>0</v>
      </c>
      <c r="AD106" s="163"/>
      <c r="AE106" s="163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outlineLevel="1" x14ac:dyDescent="0.2">
      <c r="A107" s="199"/>
      <c r="B107" s="289" t="s">
        <v>235</v>
      </c>
      <c r="C107" s="290"/>
      <c r="D107" s="291"/>
      <c r="E107" s="292"/>
      <c r="F107" s="293"/>
      <c r="G107" s="294"/>
      <c r="H107" s="185"/>
      <c r="I107" s="202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 t="s">
        <v>110</v>
      </c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  <c r="BH107" s="163"/>
    </row>
    <row r="108" spans="1:60" outlineLevel="1" x14ac:dyDescent="0.2">
      <c r="A108" s="200">
        <v>26</v>
      </c>
      <c r="B108" s="176" t="s">
        <v>236</v>
      </c>
      <c r="C108" s="190" t="s">
        <v>218</v>
      </c>
      <c r="D108" s="179" t="s">
        <v>174</v>
      </c>
      <c r="E108" s="182">
        <v>9.9599999999999994E-2</v>
      </c>
      <c r="F108" s="187"/>
      <c r="G108" s="186">
        <f>ROUND(E108*F108,2)</f>
        <v>0</v>
      </c>
      <c r="H108" s="185" t="s">
        <v>222</v>
      </c>
      <c r="I108" s="202" t="s">
        <v>116</v>
      </c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 t="s">
        <v>117</v>
      </c>
      <c r="AF108" s="163"/>
      <c r="AG108" s="163"/>
      <c r="AH108" s="163"/>
      <c r="AI108" s="163"/>
      <c r="AJ108" s="163"/>
      <c r="AK108" s="163"/>
      <c r="AL108" s="163"/>
      <c r="AM108" s="163">
        <v>21</v>
      </c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</row>
    <row r="109" spans="1:60" x14ac:dyDescent="0.2">
      <c r="A109" s="198" t="s">
        <v>106</v>
      </c>
      <c r="B109" s="175" t="s">
        <v>71</v>
      </c>
      <c r="C109" s="189" t="s">
        <v>72</v>
      </c>
      <c r="D109" s="178"/>
      <c r="E109" s="181"/>
      <c r="F109" s="295">
        <f>SUM(G110:G119)</f>
        <v>0</v>
      </c>
      <c r="G109" s="296"/>
      <c r="H109" s="184"/>
      <c r="I109" s="201"/>
      <c r="AE109" t="s">
        <v>107</v>
      </c>
    </row>
    <row r="110" spans="1:60" outlineLevel="1" x14ac:dyDescent="0.2">
      <c r="A110" s="199"/>
      <c r="B110" s="275" t="s">
        <v>237</v>
      </c>
      <c r="C110" s="276"/>
      <c r="D110" s="277"/>
      <c r="E110" s="278"/>
      <c r="F110" s="279"/>
      <c r="G110" s="280"/>
      <c r="H110" s="185"/>
      <c r="I110" s="202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>
        <v>0</v>
      </c>
      <c r="AD110" s="163"/>
      <c r="AE110" s="163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</row>
    <row r="111" spans="1:60" outlineLevel="1" x14ac:dyDescent="0.2">
      <c r="A111" s="199"/>
      <c r="B111" s="289" t="s">
        <v>238</v>
      </c>
      <c r="C111" s="290"/>
      <c r="D111" s="291"/>
      <c r="E111" s="292"/>
      <c r="F111" s="293"/>
      <c r="G111" s="294"/>
      <c r="H111" s="185"/>
      <c r="I111" s="202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63">
        <v>1</v>
      </c>
      <c r="AD111" s="163"/>
      <c r="AE111" s="163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outlineLevel="1" x14ac:dyDescent="0.2">
      <c r="A112" s="200">
        <v>27</v>
      </c>
      <c r="B112" s="176" t="s">
        <v>239</v>
      </c>
      <c r="C112" s="190" t="s">
        <v>240</v>
      </c>
      <c r="D112" s="179" t="s">
        <v>155</v>
      </c>
      <c r="E112" s="182">
        <v>4</v>
      </c>
      <c r="F112" s="187"/>
      <c r="G112" s="186">
        <f>ROUND(E112*F112,2)</f>
        <v>0</v>
      </c>
      <c r="H112" s="185" t="s">
        <v>241</v>
      </c>
      <c r="I112" s="202" t="s">
        <v>116</v>
      </c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 t="s">
        <v>117</v>
      </c>
      <c r="AF112" s="163"/>
      <c r="AG112" s="163"/>
      <c r="AH112" s="163"/>
      <c r="AI112" s="163"/>
      <c r="AJ112" s="163"/>
      <c r="AK112" s="163"/>
      <c r="AL112" s="163"/>
      <c r="AM112" s="163">
        <v>21</v>
      </c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</row>
    <row r="113" spans="1:60" outlineLevel="1" x14ac:dyDescent="0.2">
      <c r="A113" s="199"/>
      <c r="B113" s="289" t="s">
        <v>242</v>
      </c>
      <c r="C113" s="290"/>
      <c r="D113" s="291"/>
      <c r="E113" s="292"/>
      <c r="F113" s="293"/>
      <c r="G113" s="294"/>
      <c r="H113" s="185"/>
      <c r="I113" s="202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>
        <v>0</v>
      </c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 outlineLevel="1" x14ac:dyDescent="0.2">
      <c r="A114" s="200">
        <v>28</v>
      </c>
      <c r="B114" s="176" t="s">
        <v>243</v>
      </c>
      <c r="C114" s="190" t="s">
        <v>244</v>
      </c>
      <c r="D114" s="179" t="s">
        <v>114</v>
      </c>
      <c r="E114" s="182">
        <v>15.34545</v>
      </c>
      <c r="F114" s="187"/>
      <c r="G114" s="186">
        <f>ROUND(E114*F114,2)</f>
        <v>0</v>
      </c>
      <c r="H114" s="185" t="s">
        <v>241</v>
      </c>
      <c r="I114" s="202" t="s">
        <v>116</v>
      </c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 t="s">
        <v>117</v>
      </c>
      <c r="AF114" s="163"/>
      <c r="AG114" s="163"/>
      <c r="AH114" s="163"/>
      <c r="AI114" s="163"/>
      <c r="AJ114" s="163"/>
      <c r="AK114" s="163"/>
      <c r="AL114" s="163"/>
      <c r="AM114" s="163">
        <v>21</v>
      </c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</row>
    <row r="115" spans="1:60" ht="22.5" outlineLevel="1" x14ac:dyDescent="0.2">
      <c r="A115" s="199"/>
      <c r="B115" s="177"/>
      <c r="C115" s="191" t="s">
        <v>245</v>
      </c>
      <c r="D115" s="180"/>
      <c r="E115" s="183">
        <v>12.625450000000001</v>
      </c>
      <c r="F115" s="186"/>
      <c r="G115" s="186"/>
      <c r="H115" s="185"/>
      <c r="I115" s="202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outlineLevel="1" x14ac:dyDescent="0.2">
      <c r="A116" s="199"/>
      <c r="B116" s="177"/>
      <c r="C116" s="191" t="s">
        <v>246</v>
      </c>
      <c r="D116" s="180"/>
      <c r="E116" s="183">
        <v>2.72</v>
      </c>
      <c r="F116" s="186"/>
      <c r="G116" s="186"/>
      <c r="H116" s="185"/>
      <c r="I116" s="202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</row>
    <row r="117" spans="1:60" outlineLevel="1" x14ac:dyDescent="0.2">
      <c r="A117" s="199"/>
      <c r="B117" s="289" t="s">
        <v>247</v>
      </c>
      <c r="C117" s="290"/>
      <c r="D117" s="291"/>
      <c r="E117" s="292"/>
      <c r="F117" s="293"/>
      <c r="G117" s="294"/>
      <c r="H117" s="185"/>
      <c r="I117" s="202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>
        <v>0</v>
      </c>
      <c r="AD117" s="163"/>
      <c r="AE117" s="163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 outlineLevel="1" x14ac:dyDescent="0.2">
      <c r="A118" s="199"/>
      <c r="B118" s="289" t="s">
        <v>235</v>
      </c>
      <c r="C118" s="290"/>
      <c r="D118" s="291"/>
      <c r="E118" s="292"/>
      <c r="F118" s="293"/>
      <c r="G118" s="294"/>
      <c r="H118" s="185"/>
      <c r="I118" s="202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 t="s">
        <v>110</v>
      </c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</row>
    <row r="119" spans="1:60" outlineLevel="1" x14ac:dyDescent="0.2">
      <c r="A119" s="200">
        <v>29</v>
      </c>
      <c r="B119" s="176" t="s">
        <v>248</v>
      </c>
      <c r="C119" s="190" t="s">
        <v>218</v>
      </c>
      <c r="D119" s="179" t="s">
        <v>174</v>
      </c>
      <c r="E119" s="182">
        <v>0</v>
      </c>
      <c r="F119" s="187"/>
      <c r="G119" s="186">
        <f>ROUND(E119*F119,2)</f>
        <v>0</v>
      </c>
      <c r="H119" s="185" t="s">
        <v>241</v>
      </c>
      <c r="I119" s="202" t="s">
        <v>116</v>
      </c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 t="s">
        <v>117</v>
      </c>
      <c r="AF119" s="163"/>
      <c r="AG119" s="163"/>
      <c r="AH119" s="163"/>
      <c r="AI119" s="163"/>
      <c r="AJ119" s="163"/>
      <c r="AK119" s="163"/>
      <c r="AL119" s="163"/>
      <c r="AM119" s="163">
        <v>21</v>
      </c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x14ac:dyDescent="0.2">
      <c r="A120" s="198" t="s">
        <v>106</v>
      </c>
      <c r="B120" s="175" t="s">
        <v>73</v>
      </c>
      <c r="C120" s="189" t="s">
        <v>74</v>
      </c>
      <c r="D120" s="178"/>
      <c r="E120" s="181"/>
      <c r="F120" s="295">
        <f>SUM(G121:G137)</f>
        <v>0</v>
      </c>
      <c r="G120" s="296"/>
      <c r="H120" s="184"/>
      <c r="I120" s="201"/>
      <c r="AE120" t="s">
        <v>107</v>
      </c>
    </row>
    <row r="121" spans="1:60" outlineLevel="1" x14ac:dyDescent="0.2">
      <c r="A121" s="199"/>
      <c r="B121" s="275" t="s">
        <v>249</v>
      </c>
      <c r="C121" s="276"/>
      <c r="D121" s="277"/>
      <c r="E121" s="278"/>
      <c r="F121" s="279"/>
      <c r="G121" s="280"/>
      <c r="H121" s="185"/>
      <c r="I121" s="202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  <c r="AC121" s="163">
        <v>0</v>
      </c>
      <c r="AD121" s="163"/>
      <c r="AE121" s="163"/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  <c r="BH121" s="163"/>
    </row>
    <row r="122" spans="1:60" outlineLevel="1" x14ac:dyDescent="0.2">
      <c r="A122" s="200">
        <v>30</v>
      </c>
      <c r="B122" s="176" t="s">
        <v>250</v>
      </c>
      <c r="C122" s="190" t="s">
        <v>251</v>
      </c>
      <c r="D122" s="179" t="s">
        <v>114</v>
      </c>
      <c r="E122" s="182">
        <v>12.625450000000001</v>
      </c>
      <c r="F122" s="187"/>
      <c r="G122" s="186">
        <f>ROUND(E122*F122,2)</f>
        <v>0</v>
      </c>
      <c r="H122" s="185" t="s">
        <v>252</v>
      </c>
      <c r="I122" s="202" t="s">
        <v>116</v>
      </c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 t="s">
        <v>117</v>
      </c>
      <c r="AF122" s="163"/>
      <c r="AG122" s="163"/>
      <c r="AH122" s="163"/>
      <c r="AI122" s="163"/>
      <c r="AJ122" s="163"/>
      <c r="AK122" s="163"/>
      <c r="AL122" s="163"/>
      <c r="AM122" s="163">
        <v>21</v>
      </c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</row>
    <row r="123" spans="1:60" ht="22.5" outlineLevel="1" x14ac:dyDescent="0.2">
      <c r="A123" s="199"/>
      <c r="B123" s="177"/>
      <c r="C123" s="191" t="s">
        <v>245</v>
      </c>
      <c r="D123" s="180"/>
      <c r="E123" s="183">
        <v>12.625450000000001</v>
      </c>
      <c r="F123" s="186"/>
      <c r="G123" s="186"/>
      <c r="H123" s="185"/>
      <c r="I123" s="202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/>
      <c r="AF123" s="163"/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</row>
    <row r="124" spans="1:60" outlineLevel="1" x14ac:dyDescent="0.2">
      <c r="A124" s="199"/>
      <c r="B124" s="289" t="s">
        <v>253</v>
      </c>
      <c r="C124" s="290"/>
      <c r="D124" s="291"/>
      <c r="E124" s="292"/>
      <c r="F124" s="293"/>
      <c r="G124" s="294"/>
      <c r="H124" s="185"/>
      <c r="I124" s="202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  <c r="AC124" s="163">
        <v>0</v>
      </c>
      <c r="AD124" s="163"/>
      <c r="AE124" s="163"/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  <c r="BH124" s="163"/>
    </row>
    <row r="125" spans="1:60" outlineLevel="1" x14ac:dyDescent="0.2">
      <c r="A125" s="200">
        <v>31</v>
      </c>
      <c r="B125" s="176" t="s">
        <v>254</v>
      </c>
      <c r="C125" s="190" t="s">
        <v>255</v>
      </c>
      <c r="D125" s="179" t="s">
        <v>188</v>
      </c>
      <c r="E125" s="182">
        <v>10.468</v>
      </c>
      <c r="F125" s="187"/>
      <c r="G125" s="186">
        <f>ROUND(E125*F125,2)</f>
        <v>0</v>
      </c>
      <c r="H125" s="185" t="s">
        <v>252</v>
      </c>
      <c r="I125" s="202" t="s">
        <v>116</v>
      </c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 t="s">
        <v>117</v>
      </c>
      <c r="AF125" s="163"/>
      <c r="AG125" s="163"/>
      <c r="AH125" s="163"/>
      <c r="AI125" s="163"/>
      <c r="AJ125" s="163"/>
      <c r="AK125" s="163"/>
      <c r="AL125" s="163"/>
      <c r="AM125" s="163">
        <v>21</v>
      </c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</row>
    <row r="126" spans="1:60" outlineLevel="1" x14ac:dyDescent="0.2">
      <c r="A126" s="199"/>
      <c r="B126" s="177"/>
      <c r="C126" s="297" t="s">
        <v>256</v>
      </c>
      <c r="D126" s="298"/>
      <c r="E126" s="299"/>
      <c r="F126" s="300"/>
      <c r="G126" s="301"/>
      <c r="H126" s="185"/>
      <c r="I126" s="202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8" t="str">
        <f>C126</f>
        <v>vč. dodávky a montáže silikonu.</v>
      </c>
      <c r="BB126" s="163"/>
      <c r="BC126" s="163"/>
      <c r="BD126" s="163"/>
      <c r="BE126" s="163"/>
      <c r="BF126" s="163"/>
      <c r="BG126" s="163"/>
      <c r="BH126" s="163"/>
    </row>
    <row r="127" spans="1:60" outlineLevel="1" x14ac:dyDescent="0.2">
      <c r="A127" s="199"/>
      <c r="B127" s="177"/>
      <c r="C127" s="191" t="s">
        <v>189</v>
      </c>
      <c r="D127" s="180"/>
      <c r="E127" s="183">
        <v>10.468</v>
      </c>
      <c r="F127" s="186"/>
      <c r="G127" s="186"/>
      <c r="H127" s="185"/>
      <c r="I127" s="202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  <c r="AF127" s="163"/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</row>
    <row r="128" spans="1:60" outlineLevel="1" x14ac:dyDescent="0.2">
      <c r="A128" s="199"/>
      <c r="B128" s="289" t="s">
        <v>257</v>
      </c>
      <c r="C128" s="290"/>
      <c r="D128" s="291"/>
      <c r="E128" s="292"/>
      <c r="F128" s="293"/>
      <c r="G128" s="294"/>
      <c r="H128" s="185"/>
      <c r="I128" s="202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  <c r="AC128" s="163">
        <v>0</v>
      </c>
      <c r="AD128" s="163"/>
      <c r="AE128" s="163"/>
      <c r="AF128" s="163"/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</row>
    <row r="129" spans="1:60" outlineLevel="1" x14ac:dyDescent="0.2">
      <c r="A129" s="200">
        <v>32</v>
      </c>
      <c r="B129" s="176" t="s">
        <v>258</v>
      </c>
      <c r="C129" s="190" t="s">
        <v>259</v>
      </c>
      <c r="D129" s="179" t="s">
        <v>114</v>
      </c>
      <c r="E129" s="182">
        <v>12.625450000000001</v>
      </c>
      <c r="F129" s="187"/>
      <c r="G129" s="186">
        <f>ROUND(E129*F129,2)</f>
        <v>0</v>
      </c>
      <c r="H129" s="185" t="s">
        <v>252</v>
      </c>
      <c r="I129" s="202" t="s">
        <v>116</v>
      </c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 t="s">
        <v>117</v>
      </c>
      <c r="AF129" s="163"/>
      <c r="AG129" s="163"/>
      <c r="AH129" s="163"/>
      <c r="AI129" s="163"/>
      <c r="AJ129" s="163"/>
      <c r="AK129" s="163"/>
      <c r="AL129" s="163"/>
      <c r="AM129" s="163">
        <v>21</v>
      </c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</row>
    <row r="130" spans="1:60" outlineLevel="1" x14ac:dyDescent="0.2">
      <c r="A130" s="199"/>
      <c r="B130" s="177"/>
      <c r="C130" s="191" t="s">
        <v>260</v>
      </c>
      <c r="D130" s="180"/>
      <c r="E130" s="183">
        <v>12.625450000000001</v>
      </c>
      <c r="F130" s="186"/>
      <c r="G130" s="186"/>
      <c r="H130" s="185"/>
      <c r="I130" s="202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/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  <c r="BH130" s="163"/>
    </row>
    <row r="131" spans="1:60" ht="22.5" outlineLevel="1" x14ac:dyDescent="0.2">
      <c r="A131" s="200">
        <v>33</v>
      </c>
      <c r="B131" s="176" t="s">
        <v>261</v>
      </c>
      <c r="C131" s="190" t="s">
        <v>262</v>
      </c>
      <c r="D131" s="179" t="s">
        <v>114</v>
      </c>
      <c r="E131" s="182">
        <v>14.519270000000001</v>
      </c>
      <c r="F131" s="187"/>
      <c r="G131" s="186">
        <f>ROUND(E131*F131,2)</f>
        <v>0</v>
      </c>
      <c r="H131" s="185" t="s">
        <v>229</v>
      </c>
      <c r="I131" s="202" t="s">
        <v>116</v>
      </c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 t="s">
        <v>136</v>
      </c>
      <c r="AF131" s="163"/>
      <c r="AG131" s="163"/>
      <c r="AH131" s="163"/>
      <c r="AI131" s="163"/>
      <c r="AJ131" s="163"/>
      <c r="AK131" s="163"/>
      <c r="AL131" s="163"/>
      <c r="AM131" s="163">
        <v>21</v>
      </c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</row>
    <row r="132" spans="1:60" outlineLevel="1" x14ac:dyDescent="0.2">
      <c r="A132" s="199"/>
      <c r="B132" s="177"/>
      <c r="C132" s="191" t="s">
        <v>260</v>
      </c>
      <c r="D132" s="180"/>
      <c r="E132" s="183">
        <v>12.625450000000001</v>
      </c>
      <c r="F132" s="186"/>
      <c r="G132" s="186"/>
      <c r="H132" s="185"/>
      <c r="I132" s="202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/>
      <c r="AF132" s="163"/>
      <c r="AG132" s="163"/>
      <c r="AH132" s="163"/>
      <c r="AI132" s="163"/>
      <c r="AJ132" s="163"/>
      <c r="AK132" s="163"/>
      <c r="AL132" s="163"/>
      <c r="AM132" s="163"/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3"/>
      <c r="BD132" s="163"/>
      <c r="BE132" s="163"/>
      <c r="BF132" s="163"/>
      <c r="BG132" s="163"/>
      <c r="BH132" s="163"/>
    </row>
    <row r="133" spans="1:60" outlineLevel="1" x14ac:dyDescent="0.2">
      <c r="A133" s="199"/>
      <c r="B133" s="177"/>
      <c r="C133" s="191" t="s">
        <v>263</v>
      </c>
      <c r="D133" s="180"/>
      <c r="E133" s="183">
        <v>1.8938200000000001</v>
      </c>
      <c r="F133" s="186"/>
      <c r="G133" s="186"/>
      <c r="H133" s="185"/>
      <c r="I133" s="202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/>
      <c r="AF133" s="163"/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</row>
    <row r="134" spans="1:60" outlineLevel="1" x14ac:dyDescent="0.2">
      <c r="A134" s="199"/>
      <c r="B134" s="177"/>
      <c r="C134" s="191" t="s">
        <v>264</v>
      </c>
      <c r="D134" s="180"/>
      <c r="E134" s="183"/>
      <c r="F134" s="186"/>
      <c r="G134" s="186"/>
      <c r="H134" s="185"/>
      <c r="I134" s="202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/>
      <c r="AF134" s="163"/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  <c r="BH134" s="163"/>
    </row>
    <row r="135" spans="1:60" outlineLevel="1" x14ac:dyDescent="0.2">
      <c r="A135" s="199"/>
      <c r="B135" s="289" t="s">
        <v>265</v>
      </c>
      <c r="C135" s="290"/>
      <c r="D135" s="291"/>
      <c r="E135" s="292"/>
      <c r="F135" s="293"/>
      <c r="G135" s="294"/>
      <c r="H135" s="185"/>
      <c r="I135" s="202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  <c r="AC135" s="163">
        <v>0</v>
      </c>
      <c r="AD135" s="163"/>
      <c r="AE135" s="163"/>
      <c r="AF135" s="163"/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  <c r="BH135" s="163"/>
    </row>
    <row r="136" spans="1:60" outlineLevel="1" x14ac:dyDescent="0.2">
      <c r="A136" s="199"/>
      <c r="B136" s="289" t="s">
        <v>235</v>
      </c>
      <c r="C136" s="290"/>
      <c r="D136" s="291"/>
      <c r="E136" s="292"/>
      <c r="F136" s="293"/>
      <c r="G136" s="294"/>
      <c r="H136" s="185"/>
      <c r="I136" s="202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 t="s">
        <v>110</v>
      </c>
      <c r="AF136" s="163"/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  <c r="BH136" s="163"/>
    </row>
    <row r="137" spans="1:60" outlineLevel="1" x14ac:dyDescent="0.2">
      <c r="A137" s="200">
        <v>34</v>
      </c>
      <c r="B137" s="176" t="s">
        <v>266</v>
      </c>
      <c r="C137" s="190" t="s">
        <v>218</v>
      </c>
      <c r="D137" s="179" t="s">
        <v>174</v>
      </c>
      <c r="E137" s="182">
        <v>0.34610000000000002</v>
      </c>
      <c r="F137" s="187"/>
      <c r="G137" s="186">
        <f>ROUND(E137*F137,2)</f>
        <v>0</v>
      </c>
      <c r="H137" s="185" t="s">
        <v>252</v>
      </c>
      <c r="I137" s="202" t="s">
        <v>116</v>
      </c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 t="s">
        <v>117</v>
      </c>
      <c r="AF137" s="163"/>
      <c r="AG137" s="163"/>
      <c r="AH137" s="163"/>
      <c r="AI137" s="163"/>
      <c r="AJ137" s="163"/>
      <c r="AK137" s="163"/>
      <c r="AL137" s="163"/>
      <c r="AM137" s="163">
        <v>21</v>
      </c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</row>
    <row r="138" spans="1:60" x14ac:dyDescent="0.2">
      <c r="A138" s="198" t="s">
        <v>106</v>
      </c>
      <c r="B138" s="175" t="s">
        <v>75</v>
      </c>
      <c r="C138" s="189" t="s">
        <v>76</v>
      </c>
      <c r="D138" s="178"/>
      <c r="E138" s="181"/>
      <c r="F138" s="295">
        <f>SUM(G139:G157)</f>
        <v>0</v>
      </c>
      <c r="G138" s="296"/>
      <c r="H138" s="184"/>
      <c r="I138" s="201"/>
      <c r="AE138" t="s">
        <v>107</v>
      </c>
    </row>
    <row r="139" spans="1:60" outlineLevel="1" x14ac:dyDescent="0.2">
      <c r="A139" s="199"/>
      <c r="B139" s="275" t="s">
        <v>267</v>
      </c>
      <c r="C139" s="276"/>
      <c r="D139" s="277"/>
      <c r="E139" s="278"/>
      <c r="F139" s="279"/>
      <c r="G139" s="280"/>
      <c r="H139" s="185"/>
      <c r="I139" s="202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  <c r="AC139" s="163">
        <v>0</v>
      </c>
      <c r="AD139" s="163"/>
      <c r="AE139" s="163"/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</row>
    <row r="140" spans="1:60" outlineLevel="1" x14ac:dyDescent="0.2">
      <c r="A140" s="200">
        <v>35</v>
      </c>
      <c r="B140" s="176" t="s">
        <v>268</v>
      </c>
      <c r="C140" s="190" t="s">
        <v>269</v>
      </c>
      <c r="D140" s="179" t="s">
        <v>114</v>
      </c>
      <c r="E140" s="182">
        <v>61.10548</v>
      </c>
      <c r="F140" s="187"/>
      <c r="G140" s="186">
        <f>ROUND(E140*F140,2)</f>
        <v>0</v>
      </c>
      <c r="H140" s="185" t="s">
        <v>252</v>
      </c>
      <c r="I140" s="202" t="s">
        <v>116</v>
      </c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 t="s">
        <v>117</v>
      </c>
      <c r="AF140" s="163"/>
      <c r="AG140" s="163"/>
      <c r="AH140" s="163"/>
      <c r="AI140" s="163"/>
      <c r="AJ140" s="163"/>
      <c r="AK140" s="163"/>
      <c r="AL140" s="163"/>
      <c r="AM140" s="163">
        <v>21</v>
      </c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</row>
    <row r="141" spans="1:60" outlineLevel="1" x14ac:dyDescent="0.2">
      <c r="A141" s="199"/>
      <c r="B141" s="177"/>
      <c r="C141" s="191" t="s">
        <v>168</v>
      </c>
      <c r="D141" s="180"/>
      <c r="E141" s="183">
        <v>28.204719999999998</v>
      </c>
      <c r="F141" s="186"/>
      <c r="G141" s="186"/>
      <c r="H141" s="185"/>
      <c r="I141" s="202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/>
      <c r="AF141" s="163"/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  <c r="BH141" s="163"/>
    </row>
    <row r="142" spans="1:60" ht="33.75" outlineLevel="1" x14ac:dyDescent="0.2">
      <c r="A142" s="199"/>
      <c r="B142" s="177"/>
      <c r="C142" s="191" t="s">
        <v>169</v>
      </c>
      <c r="D142" s="180"/>
      <c r="E142" s="183">
        <v>32.900759999999998</v>
      </c>
      <c r="F142" s="186"/>
      <c r="G142" s="186"/>
      <c r="H142" s="185"/>
      <c r="I142" s="202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/>
      <c r="AF142" s="163"/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3"/>
      <c r="BB142" s="163"/>
      <c r="BC142" s="163"/>
      <c r="BD142" s="163"/>
      <c r="BE142" s="163"/>
      <c r="BF142" s="163"/>
      <c r="BG142" s="163"/>
      <c r="BH142" s="163"/>
    </row>
    <row r="143" spans="1:60" outlineLevel="1" x14ac:dyDescent="0.2">
      <c r="A143" s="199"/>
      <c r="B143" s="289" t="s">
        <v>270</v>
      </c>
      <c r="C143" s="290"/>
      <c r="D143" s="291"/>
      <c r="E143" s="292"/>
      <c r="F143" s="293"/>
      <c r="G143" s="294"/>
      <c r="H143" s="185"/>
      <c r="I143" s="202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  <c r="AC143" s="163">
        <v>0</v>
      </c>
      <c r="AD143" s="163"/>
      <c r="AE143" s="163"/>
      <c r="AF143" s="163"/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</row>
    <row r="144" spans="1:60" outlineLevel="1" x14ac:dyDescent="0.2">
      <c r="A144" s="200">
        <v>36</v>
      </c>
      <c r="B144" s="176" t="s">
        <v>271</v>
      </c>
      <c r="C144" s="190" t="s">
        <v>272</v>
      </c>
      <c r="D144" s="179" t="s">
        <v>188</v>
      </c>
      <c r="E144" s="182">
        <v>167.96799999999999</v>
      </c>
      <c r="F144" s="187"/>
      <c r="G144" s="186">
        <f>ROUND(E144*F144,2)</f>
        <v>0</v>
      </c>
      <c r="H144" s="185" t="s">
        <v>252</v>
      </c>
      <c r="I144" s="202" t="s">
        <v>116</v>
      </c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  <c r="AC144" s="163"/>
      <c r="AD144" s="163"/>
      <c r="AE144" s="163" t="s">
        <v>117</v>
      </c>
      <c r="AF144" s="163"/>
      <c r="AG144" s="163"/>
      <c r="AH144" s="163"/>
      <c r="AI144" s="163"/>
      <c r="AJ144" s="163"/>
      <c r="AK144" s="163"/>
      <c r="AL144" s="163"/>
      <c r="AM144" s="163">
        <v>21</v>
      </c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</row>
    <row r="145" spans="1:60" outlineLevel="1" x14ac:dyDescent="0.2">
      <c r="A145" s="199"/>
      <c r="B145" s="177"/>
      <c r="C145" s="191" t="s">
        <v>273</v>
      </c>
      <c r="D145" s="180"/>
      <c r="E145" s="183">
        <v>157.5</v>
      </c>
      <c r="F145" s="186"/>
      <c r="G145" s="186"/>
      <c r="H145" s="185"/>
      <c r="I145" s="202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/>
      <c r="AF145" s="163"/>
      <c r="AG145" s="163"/>
      <c r="AH145" s="163"/>
      <c r="AI145" s="163"/>
      <c r="AJ145" s="163"/>
      <c r="AK145" s="163"/>
      <c r="AL145" s="163"/>
      <c r="AM145" s="163"/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</row>
    <row r="146" spans="1:60" outlineLevel="1" x14ac:dyDescent="0.2">
      <c r="A146" s="199"/>
      <c r="B146" s="177"/>
      <c r="C146" s="191" t="s">
        <v>274</v>
      </c>
      <c r="D146" s="180"/>
      <c r="E146" s="183">
        <v>10.468</v>
      </c>
      <c r="F146" s="186"/>
      <c r="G146" s="186"/>
      <c r="H146" s="185"/>
      <c r="I146" s="202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/>
      <c r="AF146" s="163"/>
      <c r="AG146" s="163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3"/>
      <c r="BB146" s="163"/>
      <c r="BC146" s="163"/>
      <c r="BD146" s="163"/>
      <c r="BE146" s="163"/>
      <c r="BF146" s="163"/>
      <c r="BG146" s="163"/>
      <c r="BH146" s="163"/>
    </row>
    <row r="147" spans="1:60" outlineLevel="1" x14ac:dyDescent="0.2">
      <c r="A147" s="199"/>
      <c r="B147" s="289" t="s">
        <v>275</v>
      </c>
      <c r="C147" s="290"/>
      <c r="D147" s="291"/>
      <c r="E147" s="292"/>
      <c r="F147" s="293"/>
      <c r="G147" s="294"/>
      <c r="H147" s="185"/>
      <c r="I147" s="202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  <c r="AC147" s="163">
        <v>0</v>
      </c>
      <c r="AD147" s="163"/>
      <c r="AE147" s="163"/>
      <c r="AF147" s="163"/>
      <c r="AG147" s="163"/>
      <c r="AH147" s="163"/>
      <c r="AI147" s="163"/>
      <c r="AJ147" s="163"/>
      <c r="AK147" s="163"/>
      <c r="AL147" s="163"/>
      <c r="AM147" s="163"/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3"/>
      <c r="BB147" s="163"/>
      <c r="BC147" s="163"/>
      <c r="BD147" s="163"/>
      <c r="BE147" s="163"/>
      <c r="BF147" s="163"/>
      <c r="BG147" s="163"/>
      <c r="BH147" s="163"/>
    </row>
    <row r="148" spans="1:60" outlineLevel="1" x14ac:dyDescent="0.2">
      <c r="A148" s="200">
        <v>37</v>
      </c>
      <c r="B148" s="176" t="s">
        <v>276</v>
      </c>
      <c r="C148" s="190" t="s">
        <v>277</v>
      </c>
      <c r="D148" s="179" t="s">
        <v>188</v>
      </c>
      <c r="E148" s="182">
        <v>0.38400000000000001</v>
      </c>
      <c r="F148" s="187"/>
      <c r="G148" s="186">
        <f>ROUND(E148*F148,2)</f>
        <v>0</v>
      </c>
      <c r="H148" s="185" t="s">
        <v>252</v>
      </c>
      <c r="I148" s="202" t="s">
        <v>116</v>
      </c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 t="s">
        <v>117</v>
      </c>
      <c r="AF148" s="163"/>
      <c r="AG148" s="163"/>
      <c r="AH148" s="163"/>
      <c r="AI148" s="163"/>
      <c r="AJ148" s="163"/>
      <c r="AK148" s="163"/>
      <c r="AL148" s="163"/>
      <c r="AM148" s="163">
        <v>21</v>
      </c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</row>
    <row r="149" spans="1:60" outlineLevel="1" x14ac:dyDescent="0.2">
      <c r="A149" s="199"/>
      <c r="B149" s="177"/>
      <c r="C149" s="191" t="s">
        <v>278</v>
      </c>
      <c r="D149" s="180"/>
      <c r="E149" s="183">
        <v>0.38400000000000001</v>
      </c>
      <c r="F149" s="186"/>
      <c r="G149" s="186"/>
      <c r="H149" s="185"/>
      <c r="I149" s="202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/>
      <c r="AF149" s="163"/>
      <c r="AG149" s="163"/>
      <c r="AH149" s="163"/>
      <c r="AI149" s="163"/>
      <c r="AJ149" s="163"/>
      <c r="AK149" s="163"/>
      <c r="AL149" s="163"/>
      <c r="AM149" s="163"/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</row>
    <row r="150" spans="1:60" outlineLevel="1" x14ac:dyDescent="0.2">
      <c r="A150" s="200">
        <v>38</v>
      </c>
      <c r="B150" s="176" t="s">
        <v>279</v>
      </c>
      <c r="C150" s="190" t="s">
        <v>280</v>
      </c>
      <c r="D150" s="179" t="s">
        <v>188</v>
      </c>
      <c r="E150" s="182">
        <v>167.96799999999999</v>
      </c>
      <c r="F150" s="187"/>
      <c r="G150" s="186">
        <f>ROUND(E150*F150,2)</f>
        <v>0</v>
      </c>
      <c r="H150" s="185" t="s">
        <v>229</v>
      </c>
      <c r="I150" s="202" t="s">
        <v>116</v>
      </c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 t="s">
        <v>136</v>
      </c>
      <c r="AF150" s="163"/>
      <c r="AG150" s="163"/>
      <c r="AH150" s="163"/>
      <c r="AI150" s="163"/>
      <c r="AJ150" s="163"/>
      <c r="AK150" s="163"/>
      <c r="AL150" s="163"/>
      <c r="AM150" s="163">
        <v>21</v>
      </c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</row>
    <row r="151" spans="1:60" outlineLevel="1" x14ac:dyDescent="0.2">
      <c r="A151" s="199"/>
      <c r="B151" s="177"/>
      <c r="C151" s="191" t="s">
        <v>281</v>
      </c>
      <c r="D151" s="180"/>
      <c r="E151" s="183">
        <v>167.96799999999999</v>
      </c>
      <c r="F151" s="186"/>
      <c r="G151" s="186"/>
      <c r="H151" s="185"/>
      <c r="I151" s="202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/>
      <c r="AF151" s="163"/>
      <c r="AG151" s="163"/>
      <c r="AH151" s="163"/>
      <c r="AI151" s="163"/>
      <c r="AJ151" s="163"/>
      <c r="AK151" s="163"/>
      <c r="AL151" s="163"/>
      <c r="AM151" s="163"/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</row>
    <row r="152" spans="1:60" outlineLevel="1" x14ac:dyDescent="0.2">
      <c r="A152" s="200">
        <v>39</v>
      </c>
      <c r="B152" s="176" t="s">
        <v>282</v>
      </c>
      <c r="C152" s="190" t="s">
        <v>283</v>
      </c>
      <c r="D152" s="179" t="s">
        <v>114</v>
      </c>
      <c r="E152" s="182">
        <v>73.326580000000007</v>
      </c>
      <c r="F152" s="187"/>
      <c r="G152" s="186">
        <f>ROUND(E152*F152,2)</f>
        <v>0</v>
      </c>
      <c r="H152" s="185" t="s">
        <v>229</v>
      </c>
      <c r="I152" s="202" t="s">
        <v>116</v>
      </c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 t="s">
        <v>136</v>
      </c>
      <c r="AF152" s="163"/>
      <c r="AG152" s="163"/>
      <c r="AH152" s="163"/>
      <c r="AI152" s="163"/>
      <c r="AJ152" s="163"/>
      <c r="AK152" s="163"/>
      <c r="AL152" s="163"/>
      <c r="AM152" s="163">
        <v>21</v>
      </c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</row>
    <row r="153" spans="1:60" outlineLevel="1" x14ac:dyDescent="0.2">
      <c r="A153" s="199"/>
      <c r="B153" s="177"/>
      <c r="C153" s="191" t="s">
        <v>284</v>
      </c>
      <c r="D153" s="180"/>
      <c r="E153" s="183">
        <v>61.10548</v>
      </c>
      <c r="F153" s="186"/>
      <c r="G153" s="186"/>
      <c r="H153" s="185"/>
      <c r="I153" s="202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  <c r="AC153" s="163"/>
      <c r="AD153" s="163"/>
      <c r="AE153" s="163"/>
      <c r="AF153" s="163"/>
      <c r="AG153" s="163"/>
      <c r="AH153" s="163"/>
      <c r="AI153" s="163"/>
      <c r="AJ153" s="163"/>
      <c r="AK153" s="163"/>
      <c r="AL153" s="163"/>
      <c r="AM153" s="163"/>
      <c r="AN153" s="163"/>
      <c r="AO153" s="163"/>
      <c r="AP153" s="163"/>
      <c r="AQ153" s="163"/>
      <c r="AR153" s="163"/>
      <c r="AS153" s="163"/>
      <c r="AT153" s="163"/>
      <c r="AU153" s="163"/>
      <c r="AV153" s="163"/>
      <c r="AW153" s="163"/>
      <c r="AX153" s="163"/>
      <c r="AY153" s="163"/>
      <c r="AZ153" s="163"/>
      <c r="BA153" s="163"/>
      <c r="BB153" s="163"/>
      <c r="BC153" s="163"/>
      <c r="BD153" s="163"/>
      <c r="BE153" s="163"/>
      <c r="BF153" s="163"/>
      <c r="BG153" s="163"/>
      <c r="BH153" s="163"/>
    </row>
    <row r="154" spans="1:60" outlineLevel="1" x14ac:dyDescent="0.2">
      <c r="A154" s="199"/>
      <c r="B154" s="177"/>
      <c r="C154" s="191" t="s">
        <v>285</v>
      </c>
      <c r="D154" s="180"/>
      <c r="E154" s="183">
        <v>12.2211</v>
      </c>
      <c r="F154" s="186"/>
      <c r="G154" s="186"/>
      <c r="H154" s="185"/>
      <c r="I154" s="202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/>
      <c r="AF154" s="163"/>
      <c r="AG154" s="163"/>
      <c r="AH154" s="163"/>
      <c r="AI154" s="163"/>
      <c r="AJ154" s="163"/>
      <c r="AK154" s="163"/>
      <c r="AL154" s="163"/>
      <c r="AM154" s="163"/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</row>
    <row r="155" spans="1:60" outlineLevel="1" x14ac:dyDescent="0.2">
      <c r="A155" s="199"/>
      <c r="B155" s="177"/>
      <c r="C155" s="191" t="s">
        <v>264</v>
      </c>
      <c r="D155" s="180"/>
      <c r="E155" s="183"/>
      <c r="F155" s="186"/>
      <c r="G155" s="186"/>
      <c r="H155" s="185"/>
      <c r="I155" s="202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  <c r="AC155" s="163"/>
      <c r="AD155" s="163"/>
      <c r="AE155" s="163"/>
      <c r="AF155" s="163"/>
      <c r="AG155" s="163"/>
      <c r="AH155" s="163"/>
      <c r="AI155" s="163"/>
      <c r="AJ155" s="163"/>
      <c r="AK155" s="163"/>
      <c r="AL155" s="163"/>
      <c r="AM155" s="163"/>
      <c r="AN155" s="163"/>
      <c r="AO155" s="163"/>
      <c r="AP155" s="163"/>
      <c r="AQ155" s="163"/>
      <c r="AR155" s="163"/>
      <c r="AS155" s="163"/>
      <c r="AT155" s="163"/>
      <c r="AU155" s="163"/>
      <c r="AV155" s="163"/>
      <c r="AW155" s="163"/>
      <c r="AX155" s="163"/>
      <c r="AY155" s="163"/>
      <c r="AZ155" s="163"/>
      <c r="BA155" s="163"/>
      <c r="BB155" s="163"/>
      <c r="BC155" s="163"/>
      <c r="BD155" s="163"/>
      <c r="BE155" s="163"/>
      <c r="BF155" s="163"/>
      <c r="BG155" s="163"/>
      <c r="BH155" s="163"/>
    </row>
    <row r="156" spans="1:60" outlineLevel="1" x14ac:dyDescent="0.2">
      <c r="A156" s="199"/>
      <c r="B156" s="289" t="s">
        <v>286</v>
      </c>
      <c r="C156" s="290"/>
      <c r="D156" s="291"/>
      <c r="E156" s="292"/>
      <c r="F156" s="293"/>
      <c r="G156" s="294"/>
      <c r="H156" s="185"/>
      <c r="I156" s="202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  <c r="AC156" s="163">
        <v>0</v>
      </c>
      <c r="AD156" s="163"/>
      <c r="AE156" s="163"/>
      <c r="AF156" s="163"/>
      <c r="AG156" s="163"/>
      <c r="AH156" s="163"/>
      <c r="AI156" s="163"/>
      <c r="AJ156" s="163"/>
      <c r="AK156" s="163"/>
      <c r="AL156" s="163"/>
      <c r="AM156" s="163"/>
      <c r="AN156" s="163"/>
      <c r="AO156" s="163"/>
      <c r="AP156" s="163"/>
      <c r="AQ156" s="163"/>
      <c r="AR156" s="163"/>
      <c r="AS156" s="163"/>
      <c r="AT156" s="163"/>
      <c r="AU156" s="163"/>
      <c r="AV156" s="163"/>
      <c r="AW156" s="163"/>
      <c r="AX156" s="163"/>
      <c r="AY156" s="163"/>
      <c r="AZ156" s="163"/>
      <c r="BA156" s="163"/>
      <c r="BB156" s="163"/>
      <c r="BC156" s="163"/>
      <c r="BD156" s="163"/>
      <c r="BE156" s="163"/>
      <c r="BF156" s="163"/>
      <c r="BG156" s="163"/>
      <c r="BH156" s="163"/>
    </row>
    <row r="157" spans="1:60" outlineLevel="1" x14ac:dyDescent="0.2">
      <c r="A157" s="200">
        <v>40</v>
      </c>
      <c r="B157" s="176" t="s">
        <v>287</v>
      </c>
      <c r="C157" s="190" t="s">
        <v>218</v>
      </c>
      <c r="D157" s="179" t="s">
        <v>174</v>
      </c>
      <c r="E157" s="182">
        <v>1.3366</v>
      </c>
      <c r="F157" s="187"/>
      <c r="G157" s="186">
        <f>ROUND(E157*F157,2)</f>
        <v>0</v>
      </c>
      <c r="H157" s="185" t="s">
        <v>252</v>
      </c>
      <c r="I157" s="202" t="s">
        <v>116</v>
      </c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  <c r="AC157" s="163"/>
      <c r="AD157" s="163"/>
      <c r="AE157" s="163" t="s">
        <v>117</v>
      </c>
      <c r="AF157" s="163"/>
      <c r="AG157" s="163"/>
      <c r="AH157" s="163"/>
      <c r="AI157" s="163"/>
      <c r="AJ157" s="163"/>
      <c r="AK157" s="163"/>
      <c r="AL157" s="163"/>
      <c r="AM157" s="163">
        <v>21</v>
      </c>
      <c r="AN157" s="163"/>
      <c r="AO157" s="163"/>
      <c r="AP157" s="163"/>
      <c r="AQ157" s="163"/>
      <c r="AR157" s="163"/>
      <c r="AS157" s="163"/>
      <c r="AT157" s="163"/>
      <c r="AU157" s="163"/>
      <c r="AV157" s="163"/>
      <c r="AW157" s="163"/>
      <c r="AX157" s="163"/>
      <c r="AY157" s="163"/>
      <c r="AZ157" s="163"/>
      <c r="BA157" s="163"/>
      <c r="BB157" s="163"/>
      <c r="BC157" s="163"/>
      <c r="BD157" s="163"/>
      <c r="BE157" s="163"/>
      <c r="BF157" s="163"/>
      <c r="BG157" s="163"/>
      <c r="BH157" s="163"/>
    </row>
    <row r="158" spans="1:60" x14ac:dyDescent="0.2">
      <c r="A158" s="198" t="s">
        <v>106</v>
      </c>
      <c r="B158" s="175" t="s">
        <v>77</v>
      </c>
      <c r="C158" s="189" t="s">
        <v>78</v>
      </c>
      <c r="D158" s="178"/>
      <c r="E158" s="181"/>
      <c r="F158" s="295">
        <f>SUM(G159:G162)</f>
        <v>0</v>
      </c>
      <c r="G158" s="296"/>
      <c r="H158" s="184"/>
      <c r="I158" s="201"/>
      <c r="AE158" t="s">
        <v>107</v>
      </c>
    </row>
    <row r="159" spans="1:60" outlineLevel="1" x14ac:dyDescent="0.2">
      <c r="A159" s="199"/>
      <c r="B159" s="275" t="s">
        <v>288</v>
      </c>
      <c r="C159" s="276"/>
      <c r="D159" s="277"/>
      <c r="E159" s="278"/>
      <c r="F159" s="279"/>
      <c r="G159" s="280"/>
      <c r="H159" s="185"/>
      <c r="I159" s="202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  <c r="AC159" s="163">
        <v>0</v>
      </c>
      <c r="AD159" s="163"/>
      <c r="AE159" s="163"/>
      <c r="AF159" s="163"/>
      <c r="AG159" s="163"/>
      <c r="AH159" s="163"/>
      <c r="AI159" s="163"/>
      <c r="AJ159" s="163"/>
      <c r="AK159" s="163"/>
      <c r="AL159" s="163"/>
      <c r="AM159" s="163"/>
      <c r="AN159" s="163"/>
      <c r="AO159" s="163"/>
      <c r="AP159" s="163"/>
      <c r="AQ159" s="163"/>
      <c r="AR159" s="163"/>
      <c r="AS159" s="163"/>
      <c r="AT159" s="163"/>
      <c r="AU159" s="163"/>
      <c r="AV159" s="163"/>
      <c r="AW159" s="163"/>
      <c r="AX159" s="163"/>
      <c r="AY159" s="163"/>
      <c r="AZ159" s="163"/>
      <c r="BA159" s="163"/>
      <c r="BB159" s="163"/>
      <c r="BC159" s="163"/>
      <c r="BD159" s="163"/>
      <c r="BE159" s="163"/>
      <c r="BF159" s="163"/>
      <c r="BG159" s="163"/>
      <c r="BH159" s="163"/>
    </row>
    <row r="160" spans="1:60" outlineLevel="1" x14ac:dyDescent="0.2">
      <c r="A160" s="200">
        <v>41</v>
      </c>
      <c r="B160" s="176" t="s">
        <v>289</v>
      </c>
      <c r="C160" s="190" t="s">
        <v>290</v>
      </c>
      <c r="D160" s="179" t="s">
        <v>114</v>
      </c>
      <c r="E160" s="182">
        <v>6.3959999999999999</v>
      </c>
      <c r="F160" s="187"/>
      <c r="G160" s="186">
        <f>ROUND(E160*F160,2)</f>
        <v>0</v>
      </c>
      <c r="H160" s="185" t="s">
        <v>291</v>
      </c>
      <c r="I160" s="202" t="s">
        <v>116</v>
      </c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  <c r="AC160" s="163"/>
      <c r="AD160" s="163"/>
      <c r="AE160" s="163" t="s">
        <v>117</v>
      </c>
      <c r="AF160" s="163"/>
      <c r="AG160" s="163"/>
      <c r="AH160" s="163"/>
      <c r="AI160" s="163"/>
      <c r="AJ160" s="163"/>
      <c r="AK160" s="163"/>
      <c r="AL160" s="163"/>
      <c r="AM160" s="163">
        <v>21</v>
      </c>
      <c r="AN160" s="163"/>
      <c r="AO160" s="163"/>
      <c r="AP160" s="163"/>
      <c r="AQ160" s="163"/>
      <c r="AR160" s="163"/>
      <c r="AS160" s="163"/>
      <c r="AT160" s="163"/>
      <c r="AU160" s="163"/>
      <c r="AV160" s="163"/>
      <c r="AW160" s="163"/>
      <c r="AX160" s="163"/>
      <c r="AY160" s="163"/>
      <c r="AZ160" s="163"/>
      <c r="BA160" s="163"/>
      <c r="BB160" s="163"/>
      <c r="BC160" s="163"/>
      <c r="BD160" s="163"/>
      <c r="BE160" s="163"/>
      <c r="BF160" s="163"/>
      <c r="BG160" s="163"/>
      <c r="BH160" s="163"/>
    </row>
    <row r="161" spans="1:60" outlineLevel="1" x14ac:dyDescent="0.2">
      <c r="A161" s="199"/>
      <c r="B161" s="177"/>
      <c r="C161" s="297" t="s">
        <v>292</v>
      </c>
      <c r="D161" s="298"/>
      <c r="E161" s="299"/>
      <c r="F161" s="300"/>
      <c r="G161" s="301"/>
      <c r="H161" s="185"/>
      <c r="I161" s="202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  <c r="AC161" s="163"/>
      <c r="AD161" s="163"/>
      <c r="AE161" s="163"/>
      <c r="AF161" s="163"/>
      <c r="AG161" s="163"/>
      <c r="AH161" s="163"/>
      <c r="AI161" s="163"/>
      <c r="AJ161" s="163"/>
      <c r="AK161" s="163"/>
      <c r="AL161" s="163"/>
      <c r="AM161" s="163"/>
      <c r="AN161" s="163"/>
      <c r="AO161" s="163"/>
      <c r="AP161" s="163"/>
      <c r="AQ161" s="163"/>
      <c r="AR161" s="163"/>
      <c r="AS161" s="163"/>
      <c r="AT161" s="163"/>
      <c r="AU161" s="163"/>
      <c r="AV161" s="163"/>
      <c r="AW161" s="163"/>
      <c r="AX161" s="163"/>
      <c r="AY161" s="163"/>
      <c r="AZ161" s="163"/>
      <c r="BA161" s="168" t="str">
        <f>C161</f>
        <v>včetně pomocného lešení.</v>
      </c>
      <c r="BB161" s="163"/>
      <c r="BC161" s="163"/>
      <c r="BD161" s="163"/>
      <c r="BE161" s="163"/>
      <c r="BF161" s="163"/>
      <c r="BG161" s="163"/>
      <c r="BH161" s="163"/>
    </row>
    <row r="162" spans="1:60" ht="22.5" outlineLevel="1" x14ac:dyDescent="0.2">
      <c r="A162" s="199"/>
      <c r="B162" s="177"/>
      <c r="C162" s="191" t="s">
        <v>293</v>
      </c>
      <c r="D162" s="180"/>
      <c r="E162" s="183">
        <v>6.3959999999999999</v>
      </c>
      <c r="F162" s="186"/>
      <c r="G162" s="186"/>
      <c r="H162" s="185"/>
      <c r="I162" s="202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/>
      <c r="AF162" s="163"/>
      <c r="AG162" s="163"/>
      <c r="AH162" s="163"/>
      <c r="AI162" s="163"/>
      <c r="AJ162" s="163"/>
      <c r="AK162" s="163"/>
      <c r="AL162" s="163"/>
      <c r="AM162" s="163"/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  <c r="BE162" s="163"/>
      <c r="BF162" s="163"/>
      <c r="BG162" s="163"/>
      <c r="BH162" s="163"/>
    </row>
    <row r="163" spans="1:60" x14ac:dyDescent="0.2">
      <c r="A163" s="198" t="s">
        <v>106</v>
      </c>
      <c r="B163" s="175" t="s">
        <v>79</v>
      </c>
      <c r="C163" s="189" t="s">
        <v>80</v>
      </c>
      <c r="D163" s="178"/>
      <c r="E163" s="181"/>
      <c r="F163" s="295">
        <f>SUM(G164:G180)</f>
        <v>0</v>
      </c>
      <c r="G163" s="296"/>
      <c r="H163" s="184"/>
      <c r="I163" s="201"/>
      <c r="AE163" t="s">
        <v>107</v>
      </c>
    </row>
    <row r="164" spans="1:60" outlineLevel="1" x14ac:dyDescent="0.2">
      <c r="A164" s="199"/>
      <c r="B164" s="275" t="s">
        <v>294</v>
      </c>
      <c r="C164" s="276"/>
      <c r="D164" s="277"/>
      <c r="E164" s="278"/>
      <c r="F164" s="279"/>
      <c r="G164" s="280"/>
      <c r="H164" s="185"/>
      <c r="I164" s="202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  <c r="AC164" s="163">
        <v>0</v>
      </c>
      <c r="AD164" s="163"/>
      <c r="AE164" s="163"/>
      <c r="AF164" s="163"/>
      <c r="AG164" s="163"/>
      <c r="AH164" s="163"/>
      <c r="AI164" s="163"/>
      <c r="AJ164" s="163"/>
      <c r="AK164" s="163"/>
      <c r="AL164" s="163"/>
      <c r="AM164" s="163"/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</row>
    <row r="165" spans="1:60" outlineLevel="1" x14ac:dyDescent="0.2">
      <c r="A165" s="200">
        <v>42</v>
      </c>
      <c r="B165" s="176" t="s">
        <v>295</v>
      </c>
      <c r="C165" s="190" t="s">
        <v>296</v>
      </c>
      <c r="D165" s="179" t="s">
        <v>114</v>
      </c>
      <c r="E165" s="182">
        <v>31.466360000000002</v>
      </c>
      <c r="F165" s="187"/>
      <c r="G165" s="186">
        <f>ROUND(E165*F165,2)</f>
        <v>0</v>
      </c>
      <c r="H165" s="185" t="s">
        <v>297</v>
      </c>
      <c r="I165" s="202" t="s">
        <v>116</v>
      </c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  <c r="AC165" s="163"/>
      <c r="AD165" s="163"/>
      <c r="AE165" s="163" t="s">
        <v>117</v>
      </c>
      <c r="AF165" s="163"/>
      <c r="AG165" s="163"/>
      <c r="AH165" s="163"/>
      <c r="AI165" s="163"/>
      <c r="AJ165" s="163"/>
      <c r="AK165" s="163"/>
      <c r="AL165" s="163"/>
      <c r="AM165" s="163">
        <v>21</v>
      </c>
      <c r="AN165" s="163"/>
      <c r="AO165" s="163"/>
      <c r="AP165" s="163"/>
      <c r="AQ165" s="163"/>
      <c r="AR165" s="163"/>
      <c r="AS165" s="163"/>
      <c r="AT165" s="163"/>
      <c r="AU165" s="163"/>
      <c r="AV165" s="163"/>
      <c r="AW165" s="163"/>
      <c r="AX165" s="163"/>
      <c r="AY165" s="163"/>
      <c r="AZ165" s="163"/>
      <c r="BA165" s="163"/>
      <c r="BB165" s="163"/>
      <c r="BC165" s="163"/>
      <c r="BD165" s="163"/>
      <c r="BE165" s="163"/>
      <c r="BF165" s="163"/>
      <c r="BG165" s="163"/>
      <c r="BH165" s="163"/>
    </row>
    <row r="166" spans="1:60" outlineLevel="1" x14ac:dyDescent="0.2">
      <c r="A166" s="199"/>
      <c r="B166" s="177"/>
      <c r="C166" s="191" t="s">
        <v>298</v>
      </c>
      <c r="D166" s="180"/>
      <c r="E166" s="183">
        <v>8.4233600000000006</v>
      </c>
      <c r="F166" s="186"/>
      <c r="G166" s="186"/>
      <c r="H166" s="185"/>
      <c r="I166" s="202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  <c r="AC166" s="163"/>
      <c r="AD166" s="163"/>
      <c r="AE166" s="163"/>
      <c r="AF166" s="163"/>
      <c r="AG166" s="163"/>
      <c r="AH166" s="163"/>
      <c r="AI166" s="163"/>
      <c r="AJ166" s="163"/>
      <c r="AK166" s="163"/>
      <c r="AL166" s="163"/>
      <c r="AM166" s="163"/>
      <c r="AN166" s="163"/>
      <c r="AO166" s="163"/>
      <c r="AP166" s="163"/>
      <c r="AQ166" s="163"/>
      <c r="AR166" s="163"/>
      <c r="AS166" s="163"/>
      <c r="AT166" s="163"/>
      <c r="AU166" s="163"/>
      <c r="AV166" s="163"/>
      <c r="AW166" s="163"/>
      <c r="AX166" s="163"/>
      <c r="AY166" s="163"/>
      <c r="AZ166" s="163"/>
      <c r="BA166" s="163"/>
      <c r="BB166" s="163"/>
      <c r="BC166" s="163"/>
      <c r="BD166" s="163"/>
      <c r="BE166" s="163"/>
      <c r="BF166" s="163"/>
      <c r="BG166" s="163"/>
      <c r="BH166" s="163"/>
    </row>
    <row r="167" spans="1:60" outlineLevel="1" x14ac:dyDescent="0.2">
      <c r="A167" s="199"/>
      <c r="B167" s="177"/>
      <c r="C167" s="191" t="s">
        <v>299</v>
      </c>
      <c r="D167" s="180"/>
      <c r="E167" s="183">
        <v>23.042999999999999</v>
      </c>
      <c r="F167" s="186"/>
      <c r="G167" s="186"/>
      <c r="H167" s="185"/>
      <c r="I167" s="202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  <c r="AC167" s="163"/>
      <c r="AD167" s="163"/>
      <c r="AE167" s="163"/>
      <c r="AF167" s="163"/>
      <c r="AG167" s="163"/>
      <c r="AH167" s="163"/>
      <c r="AI167" s="163"/>
      <c r="AJ167" s="163"/>
      <c r="AK167" s="163"/>
      <c r="AL167" s="163"/>
      <c r="AM167" s="163"/>
      <c r="AN167" s="163"/>
      <c r="AO167" s="163"/>
      <c r="AP167" s="163"/>
      <c r="AQ167" s="163"/>
      <c r="AR167" s="163"/>
      <c r="AS167" s="163"/>
      <c r="AT167" s="163"/>
      <c r="AU167" s="163"/>
      <c r="AV167" s="163"/>
      <c r="AW167" s="163"/>
      <c r="AX167" s="163"/>
      <c r="AY167" s="163"/>
      <c r="AZ167" s="163"/>
      <c r="BA167" s="163"/>
      <c r="BB167" s="163"/>
      <c r="BC167" s="163"/>
      <c r="BD167" s="163"/>
      <c r="BE167" s="163"/>
      <c r="BF167" s="163"/>
      <c r="BG167" s="163"/>
      <c r="BH167" s="163"/>
    </row>
    <row r="168" spans="1:60" outlineLevel="1" x14ac:dyDescent="0.2">
      <c r="A168" s="199"/>
      <c r="B168" s="289" t="s">
        <v>300</v>
      </c>
      <c r="C168" s="290"/>
      <c r="D168" s="291"/>
      <c r="E168" s="292"/>
      <c r="F168" s="293"/>
      <c r="G168" s="294"/>
      <c r="H168" s="185"/>
      <c r="I168" s="202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  <c r="AC168" s="163">
        <v>0</v>
      </c>
      <c r="AD168" s="163"/>
      <c r="AE168" s="163"/>
      <c r="AF168" s="163"/>
      <c r="AG168" s="163"/>
      <c r="AH168" s="163"/>
      <c r="AI168" s="163"/>
      <c r="AJ168" s="163"/>
      <c r="AK168" s="163"/>
      <c r="AL168" s="163"/>
      <c r="AM168" s="163"/>
      <c r="AN168" s="163"/>
      <c r="AO168" s="163"/>
      <c r="AP168" s="163"/>
      <c r="AQ168" s="163"/>
      <c r="AR168" s="163"/>
      <c r="AS168" s="163"/>
      <c r="AT168" s="163"/>
      <c r="AU168" s="163"/>
      <c r="AV168" s="163"/>
      <c r="AW168" s="163"/>
      <c r="AX168" s="163"/>
      <c r="AY168" s="163"/>
      <c r="AZ168" s="163"/>
      <c r="BA168" s="163"/>
      <c r="BB168" s="163"/>
      <c r="BC168" s="163"/>
      <c r="BD168" s="163"/>
      <c r="BE168" s="163"/>
      <c r="BF168" s="163"/>
      <c r="BG168" s="163"/>
      <c r="BH168" s="163"/>
    </row>
    <row r="169" spans="1:60" outlineLevel="1" x14ac:dyDescent="0.2">
      <c r="A169" s="199"/>
      <c r="B169" s="289" t="s">
        <v>301</v>
      </c>
      <c r="C169" s="290"/>
      <c r="D169" s="291"/>
      <c r="E169" s="292"/>
      <c r="F169" s="293"/>
      <c r="G169" s="294"/>
      <c r="H169" s="185"/>
      <c r="I169" s="202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  <c r="AC169" s="163">
        <v>1</v>
      </c>
      <c r="AD169" s="163"/>
      <c r="AE169" s="163"/>
      <c r="AF169" s="163"/>
      <c r="AG169" s="163"/>
      <c r="AH169" s="163"/>
      <c r="AI169" s="163"/>
      <c r="AJ169" s="163"/>
      <c r="AK169" s="163"/>
      <c r="AL169" s="163"/>
      <c r="AM169" s="163"/>
      <c r="AN169" s="163"/>
      <c r="AO169" s="163"/>
      <c r="AP169" s="163"/>
      <c r="AQ169" s="163"/>
      <c r="AR169" s="163"/>
      <c r="AS169" s="163"/>
      <c r="AT169" s="163"/>
      <c r="AU169" s="163"/>
      <c r="AV169" s="163"/>
      <c r="AW169" s="163"/>
      <c r="AX169" s="163"/>
      <c r="AY169" s="163"/>
      <c r="AZ169" s="163"/>
      <c r="BA169" s="163"/>
      <c r="BB169" s="163"/>
      <c r="BC169" s="163"/>
      <c r="BD169" s="163"/>
      <c r="BE169" s="163"/>
      <c r="BF169" s="163"/>
      <c r="BG169" s="163"/>
      <c r="BH169" s="163"/>
    </row>
    <row r="170" spans="1:60" outlineLevel="1" x14ac:dyDescent="0.2">
      <c r="A170" s="200">
        <v>43</v>
      </c>
      <c r="B170" s="176" t="s">
        <v>302</v>
      </c>
      <c r="C170" s="190" t="s">
        <v>303</v>
      </c>
      <c r="D170" s="179" t="s">
        <v>114</v>
      </c>
      <c r="E170" s="182">
        <v>31.466360000000002</v>
      </c>
      <c r="F170" s="187"/>
      <c r="G170" s="186">
        <f>ROUND(E170*F170,2)</f>
        <v>0</v>
      </c>
      <c r="H170" s="185" t="s">
        <v>297</v>
      </c>
      <c r="I170" s="202" t="s">
        <v>116</v>
      </c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  <c r="AC170" s="163"/>
      <c r="AD170" s="163"/>
      <c r="AE170" s="163" t="s">
        <v>117</v>
      </c>
      <c r="AF170" s="163"/>
      <c r="AG170" s="163"/>
      <c r="AH170" s="163"/>
      <c r="AI170" s="163"/>
      <c r="AJ170" s="163"/>
      <c r="AK170" s="163"/>
      <c r="AL170" s="163"/>
      <c r="AM170" s="163">
        <v>21</v>
      </c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</row>
    <row r="171" spans="1:60" outlineLevel="1" x14ac:dyDescent="0.2">
      <c r="A171" s="199"/>
      <c r="B171" s="177"/>
      <c r="C171" s="191" t="s">
        <v>298</v>
      </c>
      <c r="D171" s="180"/>
      <c r="E171" s="183">
        <v>8.4233600000000006</v>
      </c>
      <c r="F171" s="186"/>
      <c r="G171" s="186"/>
      <c r="H171" s="185"/>
      <c r="I171" s="202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  <c r="AC171" s="163"/>
      <c r="AD171" s="163"/>
      <c r="AE171" s="163"/>
      <c r="AF171" s="163"/>
      <c r="AG171" s="163"/>
      <c r="AH171" s="163"/>
      <c r="AI171" s="163"/>
      <c r="AJ171" s="163"/>
      <c r="AK171" s="163"/>
      <c r="AL171" s="163"/>
      <c r="AM171" s="163"/>
      <c r="AN171" s="163"/>
      <c r="AO171" s="163"/>
      <c r="AP171" s="163"/>
      <c r="AQ171" s="163"/>
      <c r="AR171" s="163"/>
      <c r="AS171" s="163"/>
      <c r="AT171" s="163"/>
      <c r="AU171" s="163"/>
      <c r="AV171" s="163"/>
      <c r="AW171" s="163"/>
      <c r="AX171" s="163"/>
      <c r="AY171" s="163"/>
      <c r="AZ171" s="163"/>
      <c r="BA171" s="163"/>
      <c r="BB171" s="163"/>
      <c r="BC171" s="163"/>
      <c r="BD171" s="163"/>
      <c r="BE171" s="163"/>
      <c r="BF171" s="163"/>
      <c r="BG171" s="163"/>
      <c r="BH171" s="163"/>
    </row>
    <row r="172" spans="1:60" outlineLevel="1" x14ac:dyDescent="0.2">
      <c r="A172" s="199"/>
      <c r="B172" s="177"/>
      <c r="C172" s="191" t="s">
        <v>299</v>
      </c>
      <c r="D172" s="180"/>
      <c r="E172" s="183">
        <v>23.042999999999999</v>
      </c>
      <c r="F172" s="186"/>
      <c r="G172" s="186"/>
      <c r="H172" s="185"/>
      <c r="I172" s="202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/>
      <c r="AF172" s="163"/>
      <c r="AG172" s="163"/>
      <c r="AH172" s="163"/>
      <c r="AI172" s="163"/>
      <c r="AJ172" s="163"/>
      <c r="AK172" s="163"/>
      <c r="AL172" s="163"/>
      <c r="AM172" s="163"/>
      <c r="AN172" s="163"/>
      <c r="AO172" s="163"/>
      <c r="AP172" s="163"/>
      <c r="AQ172" s="163"/>
      <c r="AR172" s="163"/>
      <c r="AS172" s="163"/>
      <c r="AT172" s="163"/>
      <c r="AU172" s="163"/>
      <c r="AV172" s="163"/>
      <c r="AW172" s="163"/>
      <c r="AX172" s="163"/>
      <c r="AY172" s="163"/>
      <c r="AZ172" s="163"/>
      <c r="BA172" s="163"/>
      <c r="BB172" s="163"/>
      <c r="BC172" s="163"/>
      <c r="BD172" s="163"/>
      <c r="BE172" s="163"/>
      <c r="BF172" s="163"/>
      <c r="BG172" s="163"/>
      <c r="BH172" s="163"/>
    </row>
    <row r="173" spans="1:60" outlineLevel="1" x14ac:dyDescent="0.2">
      <c r="A173" s="199"/>
      <c r="B173" s="289" t="s">
        <v>304</v>
      </c>
      <c r="C173" s="290"/>
      <c r="D173" s="291"/>
      <c r="E173" s="292"/>
      <c r="F173" s="293"/>
      <c r="G173" s="294"/>
      <c r="H173" s="185"/>
      <c r="I173" s="202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  <c r="AC173" s="163">
        <v>0</v>
      </c>
      <c r="AD173" s="163"/>
      <c r="AE173" s="163"/>
      <c r="AF173" s="163"/>
      <c r="AG173" s="163"/>
      <c r="AH173" s="163"/>
      <c r="AI173" s="163"/>
      <c r="AJ173" s="163"/>
      <c r="AK173" s="163"/>
      <c r="AL173" s="163"/>
      <c r="AM173" s="163"/>
      <c r="AN173" s="163"/>
      <c r="AO173" s="163"/>
      <c r="AP173" s="163"/>
      <c r="AQ173" s="163"/>
      <c r="AR173" s="163"/>
      <c r="AS173" s="163"/>
      <c r="AT173" s="163"/>
      <c r="AU173" s="163"/>
      <c r="AV173" s="163"/>
      <c r="AW173" s="163"/>
      <c r="AX173" s="163"/>
      <c r="AY173" s="163"/>
      <c r="AZ173" s="163"/>
      <c r="BA173" s="163"/>
      <c r="BB173" s="163"/>
      <c r="BC173" s="163"/>
      <c r="BD173" s="163"/>
      <c r="BE173" s="163"/>
      <c r="BF173" s="163"/>
      <c r="BG173" s="163"/>
      <c r="BH173" s="163"/>
    </row>
    <row r="174" spans="1:60" outlineLevel="1" x14ac:dyDescent="0.2">
      <c r="A174" s="200">
        <v>44</v>
      </c>
      <c r="B174" s="176" t="s">
        <v>305</v>
      </c>
      <c r="C174" s="190" t="s">
        <v>306</v>
      </c>
      <c r="D174" s="179" t="s">
        <v>114</v>
      </c>
      <c r="E174" s="182">
        <v>31.466360000000002</v>
      </c>
      <c r="F174" s="187"/>
      <c r="G174" s="186">
        <f>ROUND(E174*F174,2)</f>
        <v>0</v>
      </c>
      <c r="H174" s="185" t="s">
        <v>297</v>
      </c>
      <c r="I174" s="202" t="s">
        <v>116</v>
      </c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 t="s">
        <v>117</v>
      </c>
      <c r="AF174" s="163"/>
      <c r="AG174" s="163"/>
      <c r="AH174" s="163"/>
      <c r="AI174" s="163"/>
      <c r="AJ174" s="163"/>
      <c r="AK174" s="163"/>
      <c r="AL174" s="163"/>
      <c r="AM174" s="163">
        <v>21</v>
      </c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</row>
    <row r="175" spans="1:60" outlineLevel="1" x14ac:dyDescent="0.2">
      <c r="A175" s="199"/>
      <c r="B175" s="177"/>
      <c r="C175" s="191" t="s">
        <v>298</v>
      </c>
      <c r="D175" s="180"/>
      <c r="E175" s="183">
        <v>8.4233600000000006</v>
      </c>
      <c r="F175" s="186"/>
      <c r="G175" s="186"/>
      <c r="H175" s="185"/>
      <c r="I175" s="202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  <c r="AC175" s="163"/>
      <c r="AD175" s="163"/>
      <c r="AE175" s="163"/>
      <c r="AF175" s="163"/>
      <c r="AG175" s="163"/>
      <c r="AH175" s="163"/>
      <c r="AI175" s="163"/>
      <c r="AJ175" s="163"/>
      <c r="AK175" s="163"/>
      <c r="AL175" s="163"/>
      <c r="AM175" s="163"/>
      <c r="AN175" s="163"/>
      <c r="AO175" s="163"/>
      <c r="AP175" s="163"/>
      <c r="AQ175" s="163"/>
      <c r="AR175" s="163"/>
      <c r="AS175" s="163"/>
      <c r="AT175" s="163"/>
      <c r="AU175" s="163"/>
      <c r="AV175" s="163"/>
      <c r="AW175" s="163"/>
      <c r="AX175" s="163"/>
      <c r="AY175" s="163"/>
      <c r="AZ175" s="163"/>
      <c r="BA175" s="163"/>
      <c r="BB175" s="163"/>
      <c r="BC175" s="163"/>
      <c r="BD175" s="163"/>
      <c r="BE175" s="163"/>
      <c r="BF175" s="163"/>
      <c r="BG175" s="163"/>
      <c r="BH175" s="163"/>
    </row>
    <row r="176" spans="1:60" outlineLevel="1" x14ac:dyDescent="0.2">
      <c r="A176" s="199"/>
      <c r="B176" s="177"/>
      <c r="C176" s="191" t="s">
        <v>299</v>
      </c>
      <c r="D176" s="180"/>
      <c r="E176" s="183">
        <v>23.042999999999999</v>
      </c>
      <c r="F176" s="186"/>
      <c r="G176" s="186"/>
      <c r="H176" s="185"/>
      <c r="I176" s="202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/>
      <c r="AF176" s="163"/>
      <c r="AG176" s="163"/>
      <c r="AH176" s="163"/>
      <c r="AI176" s="163"/>
      <c r="AJ176" s="163"/>
      <c r="AK176" s="163"/>
      <c r="AL176" s="163"/>
      <c r="AM176" s="163"/>
      <c r="AN176" s="163"/>
      <c r="AO176" s="163"/>
      <c r="AP176" s="163"/>
      <c r="AQ176" s="163"/>
      <c r="AR176" s="163"/>
      <c r="AS176" s="163"/>
      <c r="AT176" s="163"/>
      <c r="AU176" s="163"/>
      <c r="AV176" s="163"/>
      <c r="AW176" s="163"/>
      <c r="AX176" s="163"/>
      <c r="AY176" s="163"/>
      <c r="AZ176" s="163"/>
      <c r="BA176" s="163"/>
      <c r="BB176" s="163"/>
      <c r="BC176" s="163"/>
      <c r="BD176" s="163"/>
      <c r="BE176" s="163"/>
      <c r="BF176" s="163"/>
      <c r="BG176" s="163"/>
      <c r="BH176" s="163"/>
    </row>
    <row r="177" spans="1:60" outlineLevel="1" x14ac:dyDescent="0.2">
      <c r="A177" s="199"/>
      <c r="B177" s="289" t="s">
        <v>307</v>
      </c>
      <c r="C177" s="290"/>
      <c r="D177" s="291"/>
      <c r="E177" s="292"/>
      <c r="F177" s="293"/>
      <c r="G177" s="294"/>
      <c r="H177" s="185"/>
      <c r="I177" s="202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  <c r="AC177" s="163">
        <v>0</v>
      </c>
      <c r="AD177" s="163"/>
      <c r="AE177" s="163"/>
      <c r="AF177" s="163"/>
      <c r="AG177" s="163"/>
      <c r="AH177" s="163"/>
      <c r="AI177" s="163"/>
      <c r="AJ177" s="163"/>
      <c r="AK177" s="163"/>
      <c r="AL177" s="163"/>
      <c r="AM177" s="163"/>
      <c r="AN177" s="163"/>
      <c r="AO177" s="163"/>
      <c r="AP177" s="163"/>
      <c r="AQ177" s="163"/>
      <c r="AR177" s="163"/>
      <c r="AS177" s="163"/>
      <c r="AT177" s="163"/>
      <c r="AU177" s="163"/>
      <c r="AV177" s="163"/>
      <c r="AW177" s="163"/>
      <c r="AX177" s="163"/>
      <c r="AY177" s="163"/>
      <c r="AZ177" s="163"/>
      <c r="BA177" s="163"/>
      <c r="BB177" s="163"/>
      <c r="BC177" s="163"/>
      <c r="BD177" s="163"/>
      <c r="BE177" s="163"/>
      <c r="BF177" s="163"/>
      <c r="BG177" s="163"/>
      <c r="BH177" s="163"/>
    </row>
    <row r="178" spans="1:60" ht="22.5" outlineLevel="1" x14ac:dyDescent="0.2">
      <c r="A178" s="200">
        <v>45</v>
      </c>
      <c r="B178" s="176" t="s">
        <v>308</v>
      </c>
      <c r="C178" s="190" t="s">
        <v>309</v>
      </c>
      <c r="D178" s="179" t="s">
        <v>114</v>
      </c>
      <c r="E178" s="182">
        <v>31.466360000000002</v>
      </c>
      <c r="F178" s="187"/>
      <c r="G178" s="186">
        <f>ROUND(E178*F178,2)</f>
        <v>0</v>
      </c>
      <c r="H178" s="185" t="s">
        <v>297</v>
      </c>
      <c r="I178" s="202" t="s">
        <v>116</v>
      </c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  <c r="AC178" s="163"/>
      <c r="AD178" s="163"/>
      <c r="AE178" s="163" t="s">
        <v>117</v>
      </c>
      <c r="AF178" s="163"/>
      <c r="AG178" s="163"/>
      <c r="AH178" s="163"/>
      <c r="AI178" s="163"/>
      <c r="AJ178" s="163"/>
      <c r="AK178" s="163"/>
      <c r="AL178" s="163"/>
      <c r="AM178" s="163">
        <v>21</v>
      </c>
      <c r="AN178" s="163"/>
      <c r="AO178" s="163"/>
      <c r="AP178" s="163"/>
      <c r="AQ178" s="163"/>
      <c r="AR178" s="163"/>
      <c r="AS178" s="163"/>
      <c r="AT178" s="163"/>
      <c r="AU178" s="163"/>
      <c r="AV178" s="163"/>
      <c r="AW178" s="163"/>
      <c r="AX178" s="163"/>
      <c r="AY178" s="163"/>
      <c r="AZ178" s="163"/>
      <c r="BA178" s="163"/>
      <c r="BB178" s="163"/>
      <c r="BC178" s="163"/>
      <c r="BD178" s="163"/>
      <c r="BE178" s="163"/>
      <c r="BF178" s="163"/>
      <c r="BG178" s="163"/>
      <c r="BH178" s="163"/>
    </row>
    <row r="179" spans="1:60" outlineLevel="1" x14ac:dyDescent="0.2">
      <c r="A179" s="199"/>
      <c r="B179" s="177"/>
      <c r="C179" s="191" t="s">
        <v>298</v>
      </c>
      <c r="D179" s="180"/>
      <c r="E179" s="183">
        <v>8.4233600000000006</v>
      </c>
      <c r="F179" s="186"/>
      <c r="G179" s="186"/>
      <c r="H179" s="185"/>
      <c r="I179" s="202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  <c r="AC179" s="163"/>
      <c r="AD179" s="163"/>
      <c r="AE179" s="163"/>
      <c r="AF179" s="163"/>
      <c r="AG179" s="163"/>
      <c r="AH179" s="163"/>
      <c r="AI179" s="163"/>
      <c r="AJ179" s="163"/>
      <c r="AK179" s="163"/>
      <c r="AL179" s="163"/>
      <c r="AM179" s="163"/>
      <c r="AN179" s="163"/>
      <c r="AO179" s="163"/>
      <c r="AP179" s="163"/>
      <c r="AQ179" s="163"/>
      <c r="AR179" s="163"/>
      <c r="AS179" s="163"/>
      <c r="AT179" s="163"/>
      <c r="AU179" s="163"/>
      <c r="AV179" s="163"/>
      <c r="AW179" s="163"/>
      <c r="AX179" s="163"/>
      <c r="AY179" s="163"/>
      <c r="AZ179" s="163"/>
      <c r="BA179" s="163"/>
      <c r="BB179" s="163"/>
      <c r="BC179" s="163"/>
      <c r="BD179" s="163"/>
      <c r="BE179" s="163"/>
      <c r="BF179" s="163"/>
      <c r="BG179" s="163"/>
      <c r="BH179" s="163"/>
    </row>
    <row r="180" spans="1:60" outlineLevel="1" x14ac:dyDescent="0.2">
      <c r="A180" s="199"/>
      <c r="B180" s="177"/>
      <c r="C180" s="191" t="s">
        <v>299</v>
      </c>
      <c r="D180" s="180"/>
      <c r="E180" s="183">
        <v>23.042999999999999</v>
      </c>
      <c r="F180" s="186"/>
      <c r="G180" s="186"/>
      <c r="H180" s="185"/>
      <c r="I180" s="202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/>
      <c r="AF180" s="163"/>
      <c r="AG180" s="163"/>
      <c r="AH180" s="163"/>
      <c r="AI180" s="163"/>
      <c r="AJ180" s="163"/>
      <c r="AK180" s="163"/>
      <c r="AL180" s="163"/>
      <c r="AM180" s="163"/>
      <c r="AN180" s="163"/>
      <c r="AO180" s="163"/>
      <c r="AP180" s="163"/>
      <c r="AQ180" s="163"/>
      <c r="AR180" s="163"/>
      <c r="AS180" s="163"/>
      <c r="AT180" s="163"/>
      <c r="AU180" s="163"/>
      <c r="AV180" s="163"/>
      <c r="AW180" s="163"/>
      <c r="AX180" s="163"/>
      <c r="AY180" s="163"/>
      <c r="AZ180" s="163"/>
      <c r="BA180" s="163"/>
      <c r="BB180" s="163"/>
      <c r="BC180" s="163"/>
      <c r="BD180" s="163"/>
      <c r="BE180" s="163"/>
      <c r="BF180" s="163"/>
      <c r="BG180" s="163"/>
      <c r="BH180" s="163"/>
    </row>
    <row r="181" spans="1:60" x14ac:dyDescent="0.2">
      <c r="A181" s="198" t="s">
        <v>106</v>
      </c>
      <c r="B181" s="175" t="s">
        <v>81</v>
      </c>
      <c r="C181" s="189" t="s">
        <v>82</v>
      </c>
      <c r="D181" s="178"/>
      <c r="E181" s="181"/>
      <c r="F181" s="295">
        <f>SUM(G182:G194)</f>
        <v>0</v>
      </c>
      <c r="G181" s="296"/>
      <c r="H181" s="184"/>
      <c r="I181" s="201"/>
      <c r="AE181" t="s">
        <v>107</v>
      </c>
    </row>
    <row r="182" spans="1:60" outlineLevel="1" x14ac:dyDescent="0.2">
      <c r="A182" s="199"/>
      <c r="B182" s="275" t="s">
        <v>310</v>
      </c>
      <c r="C182" s="276"/>
      <c r="D182" s="277"/>
      <c r="E182" s="278"/>
      <c r="F182" s="279"/>
      <c r="G182" s="280"/>
      <c r="H182" s="185"/>
      <c r="I182" s="202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  <c r="AC182" s="163">
        <v>0</v>
      </c>
      <c r="AD182" s="163"/>
      <c r="AE182" s="163"/>
      <c r="AF182" s="163"/>
      <c r="AG182" s="163"/>
      <c r="AH182" s="163"/>
      <c r="AI182" s="163"/>
      <c r="AJ182" s="163"/>
      <c r="AK182" s="163"/>
      <c r="AL182" s="163"/>
      <c r="AM182" s="163"/>
      <c r="AN182" s="163"/>
      <c r="AO182" s="163"/>
      <c r="AP182" s="163"/>
      <c r="AQ182" s="163"/>
      <c r="AR182" s="163"/>
      <c r="AS182" s="163"/>
      <c r="AT182" s="163"/>
      <c r="AU182" s="163"/>
      <c r="AV182" s="163"/>
      <c r="AW182" s="163"/>
      <c r="AX182" s="163"/>
      <c r="AY182" s="163"/>
      <c r="AZ182" s="163"/>
      <c r="BA182" s="163"/>
      <c r="BB182" s="163"/>
      <c r="BC182" s="163"/>
      <c r="BD182" s="163"/>
      <c r="BE182" s="163"/>
      <c r="BF182" s="163"/>
      <c r="BG182" s="163"/>
      <c r="BH182" s="163"/>
    </row>
    <row r="183" spans="1:60" outlineLevel="1" x14ac:dyDescent="0.2">
      <c r="A183" s="199"/>
      <c r="B183" s="289" t="s">
        <v>311</v>
      </c>
      <c r="C183" s="290"/>
      <c r="D183" s="291"/>
      <c r="E183" s="292"/>
      <c r="F183" s="293"/>
      <c r="G183" s="294"/>
      <c r="H183" s="185"/>
      <c r="I183" s="202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  <c r="AC183" s="163"/>
      <c r="AD183" s="163"/>
      <c r="AE183" s="163" t="s">
        <v>110</v>
      </c>
      <c r="AF183" s="163"/>
      <c r="AG183" s="163"/>
      <c r="AH183" s="163"/>
      <c r="AI183" s="163"/>
      <c r="AJ183" s="163"/>
      <c r="AK183" s="163"/>
      <c r="AL183" s="163"/>
      <c r="AM183" s="163"/>
      <c r="AN183" s="163"/>
      <c r="AO183" s="163"/>
      <c r="AP183" s="163"/>
      <c r="AQ183" s="163"/>
      <c r="AR183" s="163"/>
      <c r="AS183" s="163"/>
      <c r="AT183" s="163"/>
      <c r="AU183" s="163"/>
      <c r="AV183" s="163"/>
      <c r="AW183" s="163"/>
      <c r="AX183" s="163"/>
      <c r="AY183" s="163"/>
      <c r="AZ183" s="163"/>
      <c r="BA183" s="163"/>
      <c r="BB183" s="163"/>
      <c r="BC183" s="163"/>
      <c r="BD183" s="163"/>
      <c r="BE183" s="163"/>
      <c r="BF183" s="163"/>
      <c r="BG183" s="163"/>
      <c r="BH183" s="163"/>
    </row>
    <row r="184" spans="1:60" outlineLevel="1" x14ac:dyDescent="0.2">
      <c r="A184" s="200">
        <v>46</v>
      </c>
      <c r="B184" s="176" t="s">
        <v>312</v>
      </c>
      <c r="C184" s="190" t="s">
        <v>313</v>
      </c>
      <c r="D184" s="179" t="s">
        <v>174</v>
      </c>
      <c r="E184" s="182">
        <v>4.0727099999999998</v>
      </c>
      <c r="F184" s="187"/>
      <c r="G184" s="186">
        <f>ROUND(E184*F184,2)</f>
        <v>0</v>
      </c>
      <c r="H184" s="185" t="s">
        <v>314</v>
      </c>
      <c r="I184" s="202" t="s">
        <v>116</v>
      </c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  <c r="AC184" s="163"/>
      <c r="AD184" s="163"/>
      <c r="AE184" s="163" t="s">
        <v>117</v>
      </c>
      <c r="AF184" s="163"/>
      <c r="AG184" s="163"/>
      <c r="AH184" s="163"/>
      <c r="AI184" s="163"/>
      <c r="AJ184" s="163"/>
      <c r="AK184" s="163"/>
      <c r="AL184" s="163"/>
      <c r="AM184" s="163">
        <v>21</v>
      </c>
      <c r="AN184" s="163"/>
      <c r="AO184" s="163"/>
      <c r="AP184" s="163"/>
      <c r="AQ184" s="163"/>
      <c r="AR184" s="163"/>
      <c r="AS184" s="163"/>
      <c r="AT184" s="163"/>
      <c r="AU184" s="163"/>
      <c r="AV184" s="163"/>
      <c r="AW184" s="163"/>
      <c r="AX184" s="163"/>
      <c r="AY184" s="163"/>
      <c r="AZ184" s="163"/>
      <c r="BA184" s="163"/>
      <c r="BB184" s="163"/>
      <c r="BC184" s="163"/>
      <c r="BD184" s="163"/>
      <c r="BE184" s="163"/>
      <c r="BF184" s="163"/>
      <c r="BG184" s="163"/>
      <c r="BH184" s="163"/>
    </row>
    <row r="185" spans="1:60" outlineLevel="1" x14ac:dyDescent="0.2">
      <c r="A185" s="199"/>
      <c r="B185" s="289" t="s">
        <v>315</v>
      </c>
      <c r="C185" s="290"/>
      <c r="D185" s="291"/>
      <c r="E185" s="292"/>
      <c r="F185" s="293"/>
      <c r="G185" s="294"/>
      <c r="H185" s="185"/>
      <c r="I185" s="202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  <c r="AC185" s="163">
        <v>0</v>
      </c>
      <c r="AD185" s="163"/>
      <c r="AE185" s="163"/>
      <c r="AF185" s="163"/>
      <c r="AG185" s="163"/>
      <c r="AH185" s="163"/>
      <c r="AI185" s="163"/>
      <c r="AJ185" s="163"/>
      <c r="AK185" s="163"/>
      <c r="AL185" s="163"/>
      <c r="AM185" s="163"/>
      <c r="AN185" s="163"/>
      <c r="AO185" s="163"/>
      <c r="AP185" s="163"/>
      <c r="AQ185" s="163"/>
      <c r="AR185" s="163"/>
      <c r="AS185" s="163"/>
      <c r="AT185" s="163"/>
      <c r="AU185" s="163"/>
      <c r="AV185" s="163"/>
      <c r="AW185" s="163"/>
      <c r="AX185" s="163"/>
      <c r="AY185" s="163"/>
      <c r="AZ185" s="163"/>
      <c r="BA185" s="163"/>
      <c r="BB185" s="163"/>
      <c r="BC185" s="163"/>
      <c r="BD185" s="163"/>
      <c r="BE185" s="163"/>
      <c r="BF185" s="163"/>
      <c r="BG185" s="163"/>
      <c r="BH185" s="163"/>
    </row>
    <row r="186" spans="1:60" outlineLevel="1" x14ac:dyDescent="0.2">
      <c r="A186" s="200">
        <v>47</v>
      </c>
      <c r="B186" s="176" t="s">
        <v>316</v>
      </c>
      <c r="C186" s="190" t="s">
        <v>317</v>
      </c>
      <c r="D186" s="179" t="s">
        <v>174</v>
      </c>
      <c r="E186" s="182">
        <v>4.0727099999999998</v>
      </c>
      <c r="F186" s="187"/>
      <c r="G186" s="186">
        <f>ROUND(E186*F186,2)</f>
        <v>0</v>
      </c>
      <c r="H186" s="185" t="s">
        <v>156</v>
      </c>
      <c r="I186" s="202" t="s">
        <v>116</v>
      </c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  <c r="AC186" s="163"/>
      <c r="AD186" s="163"/>
      <c r="AE186" s="163" t="s">
        <v>117</v>
      </c>
      <c r="AF186" s="163"/>
      <c r="AG186" s="163"/>
      <c r="AH186" s="163"/>
      <c r="AI186" s="163"/>
      <c r="AJ186" s="163"/>
      <c r="AK186" s="163"/>
      <c r="AL186" s="163"/>
      <c r="AM186" s="163">
        <v>21</v>
      </c>
      <c r="AN186" s="163"/>
      <c r="AO186" s="163"/>
      <c r="AP186" s="163"/>
      <c r="AQ186" s="163"/>
      <c r="AR186" s="163"/>
      <c r="AS186" s="163"/>
      <c r="AT186" s="163"/>
      <c r="AU186" s="163"/>
      <c r="AV186" s="163"/>
      <c r="AW186" s="163"/>
      <c r="AX186" s="163"/>
      <c r="AY186" s="163"/>
      <c r="AZ186" s="163"/>
      <c r="BA186" s="163"/>
      <c r="BB186" s="163"/>
      <c r="BC186" s="163"/>
      <c r="BD186" s="163"/>
      <c r="BE186" s="163"/>
      <c r="BF186" s="163"/>
      <c r="BG186" s="163"/>
      <c r="BH186" s="163"/>
    </row>
    <row r="187" spans="1:60" outlineLevel="1" x14ac:dyDescent="0.2">
      <c r="A187" s="199"/>
      <c r="B187" s="289" t="s">
        <v>318</v>
      </c>
      <c r="C187" s="290"/>
      <c r="D187" s="291"/>
      <c r="E187" s="292"/>
      <c r="F187" s="293"/>
      <c r="G187" s="294"/>
      <c r="H187" s="185"/>
      <c r="I187" s="202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  <c r="AC187" s="163">
        <v>0</v>
      </c>
      <c r="AD187" s="163"/>
      <c r="AE187" s="163"/>
      <c r="AF187" s="163"/>
      <c r="AG187" s="163"/>
      <c r="AH187" s="163"/>
      <c r="AI187" s="163"/>
      <c r="AJ187" s="163"/>
      <c r="AK187" s="163"/>
      <c r="AL187" s="163"/>
      <c r="AM187" s="163"/>
      <c r="AN187" s="163"/>
      <c r="AO187" s="163"/>
      <c r="AP187" s="163"/>
      <c r="AQ187" s="163"/>
      <c r="AR187" s="163"/>
      <c r="AS187" s="163"/>
      <c r="AT187" s="163"/>
      <c r="AU187" s="163"/>
      <c r="AV187" s="163"/>
      <c r="AW187" s="163"/>
      <c r="AX187" s="163"/>
      <c r="AY187" s="163"/>
      <c r="AZ187" s="163"/>
      <c r="BA187" s="163"/>
      <c r="BB187" s="163"/>
      <c r="BC187" s="163"/>
      <c r="BD187" s="163"/>
      <c r="BE187" s="163"/>
      <c r="BF187" s="163"/>
      <c r="BG187" s="163"/>
      <c r="BH187" s="163"/>
    </row>
    <row r="188" spans="1:60" outlineLevel="1" x14ac:dyDescent="0.2">
      <c r="A188" s="199"/>
      <c r="B188" s="289" t="s">
        <v>319</v>
      </c>
      <c r="C188" s="290"/>
      <c r="D188" s="291"/>
      <c r="E188" s="292"/>
      <c r="F188" s="293"/>
      <c r="G188" s="294"/>
      <c r="H188" s="185"/>
      <c r="I188" s="202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  <c r="AC188" s="163"/>
      <c r="AD188" s="163"/>
      <c r="AE188" s="163" t="s">
        <v>110</v>
      </c>
      <c r="AF188" s="163"/>
      <c r="AG188" s="163"/>
      <c r="AH188" s="163"/>
      <c r="AI188" s="163"/>
      <c r="AJ188" s="163"/>
      <c r="AK188" s="163"/>
      <c r="AL188" s="163"/>
      <c r="AM188" s="163"/>
      <c r="AN188" s="163"/>
      <c r="AO188" s="163"/>
      <c r="AP188" s="163"/>
      <c r="AQ188" s="163"/>
      <c r="AR188" s="163"/>
      <c r="AS188" s="163"/>
      <c r="AT188" s="163"/>
      <c r="AU188" s="163"/>
      <c r="AV188" s="163"/>
      <c r="AW188" s="163"/>
      <c r="AX188" s="163"/>
      <c r="AY188" s="163"/>
      <c r="AZ188" s="163"/>
      <c r="BA188" s="163"/>
      <c r="BB188" s="163"/>
      <c r="BC188" s="163"/>
      <c r="BD188" s="163"/>
      <c r="BE188" s="163"/>
      <c r="BF188" s="163"/>
      <c r="BG188" s="163"/>
      <c r="BH188" s="163"/>
    </row>
    <row r="189" spans="1:60" outlineLevel="1" x14ac:dyDescent="0.2">
      <c r="A189" s="200">
        <v>48</v>
      </c>
      <c r="B189" s="176" t="s">
        <v>320</v>
      </c>
      <c r="C189" s="190" t="s">
        <v>321</v>
      </c>
      <c r="D189" s="179" t="s">
        <v>174</v>
      </c>
      <c r="E189" s="182">
        <v>4.0727099999999998</v>
      </c>
      <c r="F189" s="187"/>
      <c r="G189" s="186">
        <f>ROUND(E189*F189,2)</f>
        <v>0</v>
      </c>
      <c r="H189" s="185" t="s">
        <v>146</v>
      </c>
      <c r="I189" s="202" t="s">
        <v>116</v>
      </c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  <c r="AC189" s="163"/>
      <c r="AD189" s="163"/>
      <c r="AE189" s="163" t="s">
        <v>117</v>
      </c>
      <c r="AF189" s="163"/>
      <c r="AG189" s="163"/>
      <c r="AH189" s="163"/>
      <c r="AI189" s="163"/>
      <c r="AJ189" s="163"/>
      <c r="AK189" s="163"/>
      <c r="AL189" s="163"/>
      <c r="AM189" s="163">
        <v>21</v>
      </c>
      <c r="AN189" s="163"/>
      <c r="AO189" s="163"/>
      <c r="AP189" s="163"/>
      <c r="AQ189" s="163"/>
      <c r="AR189" s="163"/>
      <c r="AS189" s="163"/>
      <c r="AT189" s="163"/>
      <c r="AU189" s="163"/>
      <c r="AV189" s="163"/>
      <c r="AW189" s="163"/>
      <c r="AX189" s="163"/>
      <c r="AY189" s="163"/>
      <c r="AZ189" s="163"/>
      <c r="BA189" s="163"/>
      <c r="BB189" s="163"/>
      <c r="BC189" s="163"/>
      <c r="BD189" s="163"/>
      <c r="BE189" s="163"/>
      <c r="BF189" s="163"/>
      <c r="BG189" s="163"/>
      <c r="BH189" s="163"/>
    </row>
    <row r="190" spans="1:60" ht="22.5" outlineLevel="1" x14ac:dyDescent="0.2">
      <c r="A190" s="199"/>
      <c r="B190" s="177"/>
      <c r="C190" s="297" t="s">
        <v>322</v>
      </c>
      <c r="D190" s="298"/>
      <c r="E190" s="299"/>
      <c r="F190" s="300"/>
      <c r="G190" s="301"/>
      <c r="H190" s="185"/>
      <c r="I190" s="202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  <c r="AC190" s="163"/>
      <c r="AD190" s="163"/>
      <c r="AE190" s="163"/>
      <c r="AF190" s="163"/>
      <c r="AG190" s="163"/>
      <c r="AH190" s="163"/>
      <c r="AI190" s="163"/>
      <c r="AJ190" s="163"/>
      <c r="AK190" s="163"/>
      <c r="AL190" s="163"/>
      <c r="AM190" s="163"/>
      <c r="AN190" s="163"/>
      <c r="AO190" s="163"/>
      <c r="AP190" s="163"/>
      <c r="AQ190" s="163"/>
      <c r="AR190" s="163"/>
      <c r="AS190" s="163"/>
      <c r="AT190" s="163"/>
      <c r="AU190" s="163"/>
      <c r="AV190" s="163"/>
      <c r="AW190" s="163"/>
      <c r="AX190" s="163"/>
      <c r="AY190" s="163"/>
      <c r="AZ190" s="163"/>
      <c r="BA190" s="168" t="str">
        <f>C190</f>
        <v>S naložením suti nebo vybouraných hmot do dopravního prostředku a na jejich vyložením, popřípadě přeložením na normální dopravní prostředek.</v>
      </c>
      <c r="BB190" s="163"/>
      <c r="BC190" s="163"/>
      <c r="BD190" s="163"/>
      <c r="BE190" s="163"/>
      <c r="BF190" s="163"/>
      <c r="BG190" s="163"/>
      <c r="BH190" s="163"/>
    </row>
    <row r="191" spans="1:60" outlineLevel="1" x14ac:dyDescent="0.2">
      <c r="A191" s="200">
        <v>49</v>
      </c>
      <c r="B191" s="176" t="s">
        <v>323</v>
      </c>
      <c r="C191" s="190" t="s">
        <v>324</v>
      </c>
      <c r="D191" s="179" t="s">
        <v>174</v>
      </c>
      <c r="E191" s="182">
        <v>4.0727099999999998</v>
      </c>
      <c r="F191" s="187"/>
      <c r="G191" s="186">
        <f>ROUND(E191*F191,2)</f>
        <v>0</v>
      </c>
      <c r="H191" s="185" t="s">
        <v>146</v>
      </c>
      <c r="I191" s="202" t="s">
        <v>116</v>
      </c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  <c r="AC191" s="163"/>
      <c r="AD191" s="163"/>
      <c r="AE191" s="163" t="s">
        <v>117</v>
      </c>
      <c r="AF191" s="163"/>
      <c r="AG191" s="163"/>
      <c r="AH191" s="163"/>
      <c r="AI191" s="163"/>
      <c r="AJ191" s="163"/>
      <c r="AK191" s="163"/>
      <c r="AL191" s="163"/>
      <c r="AM191" s="163">
        <v>21</v>
      </c>
      <c r="AN191" s="163"/>
      <c r="AO191" s="163"/>
      <c r="AP191" s="163"/>
      <c r="AQ191" s="163"/>
      <c r="AR191" s="163"/>
      <c r="AS191" s="163"/>
      <c r="AT191" s="163"/>
      <c r="AU191" s="163"/>
      <c r="AV191" s="163"/>
      <c r="AW191" s="163"/>
      <c r="AX191" s="163"/>
      <c r="AY191" s="163"/>
      <c r="AZ191" s="163"/>
      <c r="BA191" s="163"/>
      <c r="BB191" s="163"/>
      <c r="BC191" s="163"/>
      <c r="BD191" s="163"/>
      <c r="BE191" s="163"/>
      <c r="BF191" s="163"/>
      <c r="BG191" s="163"/>
      <c r="BH191" s="163"/>
    </row>
    <row r="192" spans="1:60" outlineLevel="1" x14ac:dyDescent="0.2">
      <c r="A192" s="199"/>
      <c r="B192" s="289" t="s">
        <v>325</v>
      </c>
      <c r="C192" s="290"/>
      <c r="D192" s="291"/>
      <c r="E192" s="292"/>
      <c r="F192" s="293"/>
      <c r="G192" s="294"/>
      <c r="H192" s="185"/>
      <c r="I192" s="202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  <c r="AC192" s="163">
        <v>0</v>
      </c>
      <c r="AD192" s="163"/>
      <c r="AE192" s="163"/>
      <c r="AF192" s="163"/>
      <c r="AG192" s="163"/>
      <c r="AH192" s="163"/>
      <c r="AI192" s="163"/>
      <c r="AJ192" s="163"/>
      <c r="AK192" s="163"/>
      <c r="AL192" s="163"/>
      <c r="AM192" s="163"/>
      <c r="AN192" s="163"/>
      <c r="AO192" s="163"/>
      <c r="AP192" s="163"/>
      <c r="AQ192" s="163"/>
      <c r="AR192" s="163"/>
      <c r="AS192" s="163"/>
      <c r="AT192" s="163"/>
      <c r="AU192" s="163"/>
      <c r="AV192" s="163"/>
      <c r="AW192" s="163"/>
      <c r="AX192" s="163"/>
      <c r="AY192" s="163"/>
      <c r="AZ192" s="163"/>
      <c r="BA192" s="163"/>
      <c r="BB192" s="163"/>
      <c r="BC192" s="163"/>
      <c r="BD192" s="163"/>
      <c r="BE192" s="163"/>
      <c r="BF192" s="163"/>
      <c r="BG192" s="163"/>
      <c r="BH192" s="163"/>
    </row>
    <row r="193" spans="1:60" outlineLevel="1" x14ac:dyDescent="0.2">
      <c r="A193" s="199"/>
      <c r="B193" s="289" t="s">
        <v>326</v>
      </c>
      <c r="C193" s="290"/>
      <c r="D193" s="291"/>
      <c r="E193" s="292"/>
      <c r="F193" s="293"/>
      <c r="G193" s="294"/>
      <c r="H193" s="185"/>
      <c r="I193" s="202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  <c r="AC193" s="163"/>
      <c r="AD193" s="163"/>
      <c r="AE193" s="163" t="s">
        <v>110</v>
      </c>
      <c r="AF193" s="163"/>
      <c r="AG193" s="163"/>
      <c r="AH193" s="163"/>
      <c r="AI193" s="163"/>
      <c r="AJ193" s="163"/>
      <c r="AK193" s="163"/>
      <c r="AL193" s="163"/>
      <c r="AM193" s="163"/>
      <c r="AN193" s="163"/>
      <c r="AO193" s="163"/>
      <c r="AP193" s="163"/>
      <c r="AQ193" s="163"/>
      <c r="AR193" s="163"/>
      <c r="AS193" s="163"/>
      <c r="AT193" s="163"/>
      <c r="AU193" s="163"/>
      <c r="AV193" s="163"/>
      <c r="AW193" s="163"/>
      <c r="AX193" s="163"/>
      <c r="AY193" s="163"/>
      <c r="AZ193" s="163"/>
      <c r="BA193" s="163"/>
      <c r="BB193" s="163"/>
      <c r="BC193" s="163"/>
      <c r="BD193" s="163"/>
      <c r="BE193" s="163"/>
      <c r="BF193" s="163"/>
      <c r="BG193" s="163"/>
      <c r="BH193" s="163"/>
    </row>
    <row r="194" spans="1:60" outlineLevel="1" x14ac:dyDescent="0.2">
      <c r="A194" s="200">
        <v>50</v>
      </c>
      <c r="B194" s="176" t="s">
        <v>327</v>
      </c>
      <c r="C194" s="190" t="s">
        <v>328</v>
      </c>
      <c r="D194" s="179" t="s">
        <v>174</v>
      </c>
      <c r="E194" s="182">
        <v>4.0727099999999998</v>
      </c>
      <c r="F194" s="187"/>
      <c r="G194" s="186">
        <f>ROUND(E194*F194,2)</f>
        <v>0</v>
      </c>
      <c r="H194" s="185" t="s">
        <v>146</v>
      </c>
      <c r="I194" s="202" t="s">
        <v>116</v>
      </c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  <c r="AC194" s="163"/>
      <c r="AD194" s="163"/>
      <c r="AE194" s="163" t="s">
        <v>117</v>
      </c>
      <c r="AF194" s="163"/>
      <c r="AG194" s="163"/>
      <c r="AH194" s="163"/>
      <c r="AI194" s="163"/>
      <c r="AJ194" s="163"/>
      <c r="AK194" s="163"/>
      <c r="AL194" s="163"/>
      <c r="AM194" s="163">
        <v>21</v>
      </c>
      <c r="AN194" s="163"/>
      <c r="AO194" s="163"/>
      <c r="AP194" s="163"/>
      <c r="AQ194" s="163"/>
      <c r="AR194" s="163"/>
      <c r="AS194" s="163"/>
      <c r="AT194" s="163"/>
      <c r="AU194" s="163"/>
      <c r="AV194" s="163"/>
      <c r="AW194" s="163"/>
      <c r="AX194" s="163"/>
      <c r="AY194" s="163"/>
      <c r="AZ194" s="163"/>
      <c r="BA194" s="163"/>
      <c r="BB194" s="163"/>
      <c r="BC194" s="163"/>
      <c r="BD194" s="163"/>
      <c r="BE194" s="163"/>
      <c r="BF194" s="163"/>
      <c r="BG194" s="163"/>
      <c r="BH194" s="163"/>
    </row>
    <row r="195" spans="1:60" x14ac:dyDescent="0.2">
      <c r="A195" s="198" t="s">
        <v>106</v>
      </c>
      <c r="B195" s="175" t="s">
        <v>83</v>
      </c>
      <c r="C195" s="189" t="s">
        <v>84</v>
      </c>
      <c r="D195" s="178"/>
      <c r="E195" s="181"/>
      <c r="F195" s="295">
        <f>SUM(G196:G196)</f>
        <v>0</v>
      </c>
      <c r="G195" s="296"/>
      <c r="H195" s="184"/>
      <c r="I195" s="201"/>
      <c r="AE195" t="s">
        <v>107</v>
      </c>
    </row>
    <row r="196" spans="1:60" outlineLevel="1" x14ac:dyDescent="0.2">
      <c r="A196" s="200">
        <v>51</v>
      </c>
      <c r="B196" s="176" t="s">
        <v>329</v>
      </c>
      <c r="C196" s="190" t="s">
        <v>330</v>
      </c>
      <c r="D196" s="179" t="s">
        <v>196</v>
      </c>
      <c r="E196" s="182">
        <v>1</v>
      </c>
      <c r="F196" s="187"/>
      <c r="G196" s="186">
        <f>ROUND(E196*F196,2)</f>
        <v>0</v>
      </c>
      <c r="H196" s="185"/>
      <c r="I196" s="202" t="s">
        <v>135</v>
      </c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  <c r="AC196" s="163"/>
      <c r="AD196" s="163"/>
      <c r="AE196" s="163" t="s">
        <v>136</v>
      </c>
      <c r="AF196" s="163"/>
      <c r="AG196" s="163"/>
      <c r="AH196" s="163"/>
      <c r="AI196" s="163"/>
      <c r="AJ196" s="163"/>
      <c r="AK196" s="163"/>
      <c r="AL196" s="163"/>
      <c r="AM196" s="163">
        <v>21</v>
      </c>
      <c r="AN196" s="163"/>
      <c r="AO196" s="163"/>
      <c r="AP196" s="163"/>
      <c r="AQ196" s="163"/>
      <c r="AR196" s="163"/>
      <c r="AS196" s="163"/>
      <c r="AT196" s="163"/>
      <c r="AU196" s="163"/>
      <c r="AV196" s="163"/>
      <c r="AW196" s="163"/>
      <c r="AX196" s="163"/>
      <c r="AY196" s="163"/>
      <c r="AZ196" s="163"/>
      <c r="BA196" s="163"/>
      <c r="BB196" s="163"/>
      <c r="BC196" s="163"/>
      <c r="BD196" s="163"/>
      <c r="BE196" s="163"/>
      <c r="BF196" s="163"/>
      <c r="BG196" s="163"/>
      <c r="BH196" s="163"/>
    </row>
    <row r="197" spans="1:60" x14ac:dyDescent="0.2">
      <c r="A197" s="198" t="s">
        <v>106</v>
      </c>
      <c r="B197" s="175" t="s">
        <v>85</v>
      </c>
      <c r="C197" s="189" t="s">
        <v>86</v>
      </c>
      <c r="D197" s="178"/>
      <c r="E197" s="181"/>
      <c r="F197" s="295">
        <f>SUM(G198:G198)</f>
        <v>0</v>
      </c>
      <c r="G197" s="296"/>
      <c r="H197" s="184"/>
      <c r="I197" s="201"/>
      <c r="AE197" t="s">
        <v>107</v>
      </c>
    </row>
    <row r="198" spans="1:60" ht="13.5" outlineLevel="1" thickBot="1" x14ac:dyDescent="0.25">
      <c r="A198" s="208">
        <v>52</v>
      </c>
      <c r="B198" s="209" t="s">
        <v>331</v>
      </c>
      <c r="C198" s="210" t="s">
        <v>332</v>
      </c>
      <c r="D198" s="211" t="s">
        <v>196</v>
      </c>
      <c r="E198" s="212">
        <v>1</v>
      </c>
      <c r="F198" s="213"/>
      <c r="G198" s="214">
        <f>ROUND(E198*F198,2)</f>
        <v>0</v>
      </c>
      <c r="H198" s="215"/>
      <c r="I198" s="216" t="s">
        <v>135</v>
      </c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  <c r="AC198" s="163"/>
      <c r="AD198" s="163"/>
      <c r="AE198" s="163" t="s">
        <v>136</v>
      </c>
      <c r="AF198" s="163"/>
      <c r="AG198" s="163"/>
      <c r="AH198" s="163"/>
      <c r="AI198" s="163"/>
      <c r="AJ198" s="163"/>
      <c r="AK198" s="163"/>
      <c r="AL198" s="163"/>
      <c r="AM198" s="163">
        <v>21</v>
      </c>
      <c r="AN198" s="163"/>
      <c r="AO198" s="163"/>
      <c r="AP198" s="163"/>
      <c r="AQ198" s="163"/>
      <c r="AR198" s="163"/>
      <c r="AS198" s="163"/>
      <c r="AT198" s="163"/>
      <c r="AU198" s="163"/>
      <c r="AV198" s="163"/>
      <c r="AW198" s="163"/>
      <c r="AX198" s="163"/>
      <c r="AY198" s="163"/>
      <c r="AZ198" s="163"/>
      <c r="BA198" s="163"/>
      <c r="BB198" s="163"/>
      <c r="BC198" s="163"/>
      <c r="BD198" s="163"/>
      <c r="BE198" s="163"/>
      <c r="BF198" s="163"/>
      <c r="BG198" s="163"/>
      <c r="BH198" s="163"/>
    </row>
    <row r="199" spans="1:60" hidden="1" x14ac:dyDescent="0.2">
      <c r="A199" s="54"/>
      <c r="B199" s="61" t="s">
        <v>264</v>
      </c>
      <c r="C199" s="192" t="s">
        <v>264</v>
      </c>
      <c r="D199" s="166"/>
      <c r="E199" s="164"/>
      <c r="F199" s="164"/>
      <c r="G199" s="164"/>
      <c r="H199" s="164"/>
      <c r="I199" s="165"/>
    </row>
    <row r="200" spans="1:60" hidden="1" x14ac:dyDescent="0.2">
      <c r="A200" s="193"/>
      <c r="B200" s="194" t="s">
        <v>333</v>
      </c>
      <c r="C200" s="195"/>
      <c r="D200" s="196"/>
      <c r="E200" s="193"/>
      <c r="F200" s="193"/>
      <c r="G200" s="197">
        <f>F8+F14+F20+F30+F35+F56+F60+F77+F79+F97+F109+F120+F138+F158+F163+F181+F195+F197</f>
        <v>0</v>
      </c>
      <c r="H200" s="46"/>
      <c r="I200" s="46"/>
      <c r="AN200">
        <v>15</v>
      </c>
      <c r="AO200">
        <v>21</v>
      </c>
    </row>
    <row r="201" spans="1:60" x14ac:dyDescent="0.2">
      <c r="A201" s="46"/>
      <c r="B201" s="188"/>
      <c r="C201" s="188"/>
      <c r="D201" s="142"/>
      <c r="E201" s="46"/>
      <c r="F201" s="46"/>
      <c r="G201" s="46"/>
      <c r="H201" s="46"/>
      <c r="I201" s="46"/>
      <c r="AN201">
        <f>SUMIF(AM8:AM200,AN200,G8:G200)</f>
        <v>0</v>
      </c>
      <c r="AO201">
        <f>SUMIF(AM8:AM200,AO200,G8:G200)</f>
        <v>0</v>
      </c>
    </row>
    <row r="202" spans="1:60" x14ac:dyDescent="0.2">
      <c r="D202" s="141"/>
    </row>
    <row r="203" spans="1:60" x14ac:dyDescent="0.2">
      <c r="D203" s="141"/>
    </row>
    <row r="204" spans="1:60" x14ac:dyDescent="0.2">
      <c r="D204" s="141"/>
    </row>
    <row r="205" spans="1:60" x14ac:dyDescent="0.2">
      <c r="D205" s="141"/>
    </row>
    <row r="206" spans="1:60" x14ac:dyDescent="0.2">
      <c r="D206" s="141"/>
    </row>
    <row r="207" spans="1:60" x14ac:dyDescent="0.2">
      <c r="D207" s="141"/>
    </row>
    <row r="208" spans="1:60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pTjTXwGDEFfFLFqVB19hz1niSdQhk67vd+SzN5htvfKuyeHL7Ab3dF30EJJky6L2pUQ3Rvh/XuNr7EiRgYcsow==" saltValue="Z0kIJXT1nBL328yhZhOerA==" spinCount="100000" sheet="1"/>
  <mergeCells count="94">
    <mergeCell ref="B192:G192"/>
    <mergeCell ref="B193:G193"/>
    <mergeCell ref="F195:G195"/>
    <mergeCell ref="F197:G197"/>
    <mergeCell ref="B182:G182"/>
    <mergeCell ref="B183:G183"/>
    <mergeCell ref="B185:G185"/>
    <mergeCell ref="B187:G187"/>
    <mergeCell ref="B188:G188"/>
    <mergeCell ref="C190:G190"/>
    <mergeCell ref="F181:G181"/>
    <mergeCell ref="B147:G147"/>
    <mergeCell ref="B156:G156"/>
    <mergeCell ref="F158:G158"/>
    <mergeCell ref="B159:G159"/>
    <mergeCell ref="C161:G161"/>
    <mergeCell ref="F163:G163"/>
    <mergeCell ref="B164:G164"/>
    <mergeCell ref="B168:G168"/>
    <mergeCell ref="B169:G169"/>
    <mergeCell ref="B173:G173"/>
    <mergeCell ref="B177:G177"/>
    <mergeCell ref="B143:G143"/>
    <mergeCell ref="B117:G117"/>
    <mergeCell ref="B118:G118"/>
    <mergeCell ref="F120:G120"/>
    <mergeCell ref="B121:G121"/>
    <mergeCell ref="B124:G124"/>
    <mergeCell ref="C126:G126"/>
    <mergeCell ref="B128:G128"/>
    <mergeCell ref="B135:G135"/>
    <mergeCell ref="B136:G136"/>
    <mergeCell ref="F138:G138"/>
    <mergeCell ref="B139:G139"/>
    <mergeCell ref="B113:G113"/>
    <mergeCell ref="B91:G91"/>
    <mergeCell ref="B92:G92"/>
    <mergeCell ref="B95:G95"/>
    <mergeCell ref="F97:G97"/>
    <mergeCell ref="B98:G98"/>
    <mergeCell ref="B101:G101"/>
    <mergeCell ref="B106:G106"/>
    <mergeCell ref="B107:G107"/>
    <mergeCell ref="F109:G109"/>
    <mergeCell ref="B110:G110"/>
    <mergeCell ref="B111:G111"/>
    <mergeCell ref="B88:G88"/>
    <mergeCell ref="B67:G67"/>
    <mergeCell ref="B70:G70"/>
    <mergeCell ref="B71:G71"/>
    <mergeCell ref="B74:G74"/>
    <mergeCell ref="B75:G75"/>
    <mergeCell ref="F77:G77"/>
    <mergeCell ref="F79:G79"/>
    <mergeCell ref="B80:G80"/>
    <mergeCell ref="B81:G81"/>
    <mergeCell ref="B84:G84"/>
    <mergeCell ref="B87:G87"/>
    <mergeCell ref="B66:G66"/>
    <mergeCell ref="B44:G44"/>
    <mergeCell ref="B47:G47"/>
    <mergeCell ref="B48:G48"/>
    <mergeCell ref="B51:G51"/>
    <mergeCell ref="B52:G52"/>
    <mergeCell ref="F56:G56"/>
    <mergeCell ref="B57:G57"/>
    <mergeCell ref="B58:G58"/>
    <mergeCell ref="F60:G60"/>
    <mergeCell ref="B61:G61"/>
    <mergeCell ref="B62:G62"/>
    <mergeCell ref="B43:G43"/>
    <mergeCell ref="C23:G23"/>
    <mergeCell ref="C28:G28"/>
    <mergeCell ref="F30:G30"/>
    <mergeCell ref="B31:G31"/>
    <mergeCell ref="B32:G32"/>
    <mergeCell ref="F35:G35"/>
    <mergeCell ref="B36:G36"/>
    <mergeCell ref="C38:G38"/>
    <mergeCell ref="C39:G39"/>
    <mergeCell ref="C40:G40"/>
    <mergeCell ref="C41:G41"/>
    <mergeCell ref="B21:G21"/>
    <mergeCell ref="A1:G1"/>
    <mergeCell ref="C7:G7"/>
    <mergeCell ref="F8:G8"/>
    <mergeCell ref="B9:G9"/>
    <mergeCell ref="B10:G10"/>
    <mergeCell ref="B11:G11"/>
    <mergeCell ref="F14:G14"/>
    <mergeCell ref="B15:G15"/>
    <mergeCell ref="B16:G16"/>
    <mergeCell ref="C18:G18"/>
    <mergeCell ref="F20:G20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19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281" t="s">
        <v>100</v>
      </c>
      <c r="B1" s="281"/>
      <c r="C1" s="282"/>
      <c r="D1" s="281"/>
      <c r="E1" s="281"/>
      <c r="F1" s="281"/>
      <c r="G1" s="281"/>
      <c r="AC1" t="s">
        <v>103</v>
      </c>
    </row>
    <row r="2" spans="1:60" ht="13.5" thickTop="1" x14ac:dyDescent="0.2">
      <c r="A2" s="147" t="s">
        <v>30</v>
      </c>
      <c r="B2" s="151" t="s">
        <v>41</v>
      </c>
      <c r="C2" s="169" t="s">
        <v>42</v>
      </c>
      <c r="D2" s="149"/>
      <c r="E2" s="148"/>
      <c r="F2" s="148"/>
      <c r="G2" s="150"/>
    </row>
    <row r="3" spans="1:60" x14ac:dyDescent="0.2">
      <c r="A3" s="145" t="s">
        <v>31</v>
      </c>
      <c r="B3" s="152" t="s">
        <v>44</v>
      </c>
      <c r="C3" s="170" t="s">
        <v>45</v>
      </c>
      <c r="D3" s="144"/>
      <c r="E3" s="143"/>
      <c r="F3" s="143"/>
      <c r="G3" s="146"/>
      <c r="AC3" s="8" t="s">
        <v>88</v>
      </c>
    </row>
    <row r="4" spans="1:60" ht="13.5" thickBot="1" x14ac:dyDescent="0.25">
      <c r="A4" s="153" t="s">
        <v>32</v>
      </c>
      <c r="B4" s="154" t="s">
        <v>95</v>
      </c>
      <c r="C4" s="171" t="s">
        <v>96</v>
      </c>
      <c r="D4" s="155"/>
      <c r="E4" s="156"/>
      <c r="F4" s="156"/>
      <c r="G4" s="157"/>
    </row>
    <row r="5" spans="1:60" ht="14.25" thickTop="1" thickBot="1" x14ac:dyDescent="0.25">
      <c r="C5" s="172"/>
      <c r="D5" s="141"/>
    </row>
    <row r="6" spans="1:60" ht="27" thickTop="1" thickBot="1" x14ac:dyDescent="0.25">
      <c r="A6" s="158" t="s">
        <v>33</v>
      </c>
      <c r="B6" s="161" t="s">
        <v>34</v>
      </c>
      <c r="C6" s="173" t="s">
        <v>35</v>
      </c>
      <c r="D6" s="160" t="s">
        <v>36</v>
      </c>
      <c r="E6" s="159" t="s">
        <v>37</v>
      </c>
      <c r="F6" s="162" t="s">
        <v>38</v>
      </c>
      <c r="G6" s="158" t="s">
        <v>39</v>
      </c>
      <c r="H6" s="203" t="s">
        <v>101</v>
      </c>
      <c r="I6" s="174" t="s">
        <v>102</v>
      </c>
      <c r="J6" s="54"/>
    </row>
    <row r="7" spans="1:60" x14ac:dyDescent="0.2">
      <c r="A7" s="204"/>
      <c r="B7" s="205" t="s">
        <v>104</v>
      </c>
      <c r="C7" s="283" t="s">
        <v>105</v>
      </c>
      <c r="D7" s="284"/>
      <c r="E7" s="285"/>
      <c r="F7" s="286"/>
      <c r="G7" s="286"/>
      <c r="H7" s="206"/>
      <c r="I7" s="207"/>
    </row>
    <row r="8" spans="1:60" x14ac:dyDescent="0.2">
      <c r="A8" s="198" t="s">
        <v>106</v>
      </c>
      <c r="B8" s="175" t="s">
        <v>51</v>
      </c>
      <c r="C8" s="189" t="s">
        <v>52</v>
      </c>
      <c r="D8" s="178"/>
      <c r="E8" s="181"/>
      <c r="F8" s="287">
        <f>SUM(G9:G13)</f>
        <v>0</v>
      </c>
      <c r="G8" s="288"/>
      <c r="H8" s="184"/>
      <c r="I8" s="201"/>
      <c r="AE8" t="s">
        <v>107</v>
      </c>
    </row>
    <row r="9" spans="1:60" outlineLevel="1" x14ac:dyDescent="0.2">
      <c r="A9" s="199"/>
      <c r="B9" s="275" t="s">
        <v>108</v>
      </c>
      <c r="C9" s="276"/>
      <c r="D9" s="277"/>
      <c r="E9" s="278"/>
      <c r="F9" s="279"/>
      <c r="G9" s="280"/>
      <c r="H9" s="185"/>
      <c r="I9" s="202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>
        <v>0</v>
      </c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99"/>
      <c r="B10" s="289" t="s">
        <v>109</v>
      </c>
      <c r="C10" s="290"/>
      <c r="D10" s="291"/>
      <c r="E10" s="292"/>
      <c r="F10" s="293"/>
      <c r="G10" s="294"/>
      <c r="H10" s="185"/>
      <c r="I10" s="202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110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 x14ac:dyDescent="0.2">
      <c r="A11" s="199"/>
      <c r="B11" s="289" t="s">
        <v>111</v>
      </c>
      <c r="C11" s="290"/>
      <c r="D11" s="291"/>
      <c r="E11" s="292"/>
      <c r="F11" s="293"/>
      <c r="G11" s="294"/>
      <c r="H11" s="185"/>
      <c r="I11" s="202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>
        <v>1</v>
      </c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">
      <c r="A12" s="200">
        <v>1</v>
      </c>
      <c r="B12" s="176" t="s">
        <v>112</v>
      </c>
      <c r="C12" s="190" t="s">
        <v>113</v>
      </c>
      <c r="D12" s="179" t="s">
        <v>114</v>
      </c>
      <c r="E12" s="182">
        <v>61.10548</v>
      </c>
      <c r="F12" s="187"/>
      <c r="G12" s="186">
        <f>ROUND(E12*F12,2)</f>
        <v>0</v>
      </c>
      <c r="H12" s="185" t="s">
        <v>115</v>
      </c>
      <c r="I12" s="202" t="s">
        <v>116</v>
      </c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117</v>
      </c>
      <c r="AF12" s="163"/>
      <c r="AG12" s="163"/>
      <c r="AH12" s="163"/>
      <c r="AI12" s="163"/>
      <c r="AJ12" s="163"/>
      <c r="AK12" s="163"/>
      <c r="AL12" s="163"/>
      <c r="AM12" s="163">
        <v>21</v>
      </c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 x14ac:dyDescent="0.2">
      <c r="A13" s="199"/>
      <c r="B13" s="177"/>
      <c r="C13" s="191" t="s">
        <v>118</v>
      </c>
      <c r="D13" s="180"/>
      <c r="E13" s="183">
        <v>61.10548</v>
      </c>
      <c r="F13" s="186"/>
      <c r="G13" s="186"/>
      <c r="H13" s="185"/>
      <c r="I13" s="202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x14ac:dyDescent="0.2">
      <c r="A14" s="198" t="s">
        <v>106</v>
      </c>
      <c r="B14" s="175" t="s">
        <v>53</v>
      </c>
      <c r="C14" s="189" t="s">
        <v>54</v>
      </c>
      <c r="D14" s="178"/>
      <c r="E14" s="181"/>
      <c r="F14" s="295">
        <f>SUM(G15:G19)</f>
        <v>0</v>
      </c>
      <c r="G14" s="296"/>
      <c r="H14" s="184"/>
      <c r="I14" s="201"/>
      <c r="AE14" t="s">
        <v>107</v>
      </c>
    </row>
    <row r="15" spans="1:60" outlineLevel="1" x14ac:dyDescent="0.2">
      <c r="A15" s="199"/>
      <c r="B15" s="275" t="s">
        <v>119</v>
      </c>
      <c r="C15" s="276"/>
      <c r="D15" s="277"/>
      <c r="E15" s="278"/>
      <c r="F15" s="279"/>
      <c r="G15" s="280"/>
      <c r="H15" s="185"/>
      <c r="I15" s="202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>
        <v>0</v>
      </c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 x14ac:dyDescent="0.2">
      <c r="A16" s="199"/>
      <c r="B16" s="289" t="s">
        <v>120</v>
      </c>
      <c r="C16" s="290"/>
      <c r="D16" s="291"/>
      <c r="E16" s="292"/>
      <c r="F16" s="293"/>
      <c r="G16" s="294"/>
      <c r="H16" s="185"/>
      <c r="I16" s="202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>
        <v>1</v>
      </c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">
      <c r="A17" s="200">
        <v>2</v>
      </c>
      <c r="B17" s="176" t="s">
        <v>121</v>
      </c>
      <c r="C17" s="190" t="s">
        <v>122</v>
      </c>
      <c r="D17" s="179" t="s">
        <v>114</v>
      </c>
      <c r="E17" s="182">
        <v>15.34545</v>
      </c>
      <c r="F17" s="187"/>
      <c r="G17" s="186">
        <f>ROUND(E17*F17,2)</f>
        <v>0</v>
      </c>
      <c r="H17" s="185" t="s">
        <v>123</v>
      </c>
      <c r="I17" s="202" t="s">
        <v>116</v>
      </c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117</v>
      </c>
      <c r="AF17" s="163"/>
      <c r="AG17" s="163"/>
      <c r="AH17" s="163"/>
      <c r="AI17" s="163"/>
      <c r="AJ17" s="163"/>
      <c r="AK17" s="163"/>
      <c r="AL17" s="163"/>
      <c r="AM17" s="163">
        <v>21</v>
      </c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 x14ac:dyDescent="0.2">
      <c r="A18" s="199"/>
      <c r="B18" s="177"/>
      <c r="C18" s="297" t="s">
        <v>124</v>
      </c>
      <c r="D18" s="298"/>
      <c r="E18" s="299"/>
      <c r="F18" s="300"/>
      <c r="G18" s="301"/>
      <c r="H18" s="185"/>
      <c r="I18" s="202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8" t="str">
        <f>C18</f>
        <v>s úpravou rohů, koutů a hran konstrukcí, přebroušení a tmelení spár,</v>
      </c>
      <c r="BB18" s="163"/>
      <c r="BC18" s="163"/>
      <c r="BD18" s="163"/>
      <c r="BE18" s="163"/>
      <c r="BF18" s="163"/>
      <c r="BG18" s="163"/>
      <c r="BH18" s="163"/>
    </row>
    <row r="19" spans="1:60" outlineLevel="1" x14ac:dyDescent="0.2">
      <c r="A19" s="199"/>
      <c r="B19" s="177"/>
      <c r="C19" s="191" t="s">
        <v>337</v>
      </c>
      <c r="D19" s="180"/>
      <c r="E19" s="183">
        <v>15.34545</v>
      </c>
      <c r="F19" s="186"/>
      <c r="G19" s="186"/>
      <c r="H19" s="185"/>
      <c r="I19" s="202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x14ac:dyDescent="0.2">
      <c r="A20" s="198" t="s">
        <v>106</v>
      </c>
      <c r="B20" s="175" t="s">
        <v>55</v>
      </c>
      <c r="C20" s="189" t="s">
        <v>56</v>
      </c>
      <c r="D20" s="178"/>
      <c r="E20" s="181"/>
      <c r="F20" s="295">
        <f>SUM(G21:G29)</f>
        <v>0</v>
      </c>
      <c r="G20" s="296"/>
      <c r="H20" s="184"/>
      <c r="I20" s="201"/>
      <c r="AE20" t="s">
        <v>107</v>
      </c>
    </row>
    <row r="21" spans="1:60" outlineLevel="1" x14ac:dyDescent="0.2">
      <c r="A21" s="199"/>
      <c r="B21" s="275" t="s">
        <v>126</v>
      </c>
      <c r="C21" s="276"/>
      <c r="D21" s="277"/>
      <c r="E21" s="278"/>
      <c r="F21" s="279"/>
      <c r="G21" s="280"/>
      <c r="H21" s="185"/>
      <c r="I21" s="202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>
        <v>0</v>
      </c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 x14ac:dyDescent="0.2">
      <c r="A22" s="200">
        <v>3</v>
      </c>
      <c r="B22" s="176" t="s">
        <v>127</v>
      </c>
      <c r="C22" s="190" t="s">
        <v>128</v>
      </c>
      <c r="D22" s="179" t="s">
        <v>114</v>
      </c>
      <c r="E22" s="182">
        <v>40.615110000000001</v>
      </c>
      <c r="F22" s="187"/>
      <c r="G22" s="186">
        <f>ROUND(E22*F22,2)</f>
        <v>0</v>
      </c>
      <c r="H22" s="185" t="s">
        <v>115</v>
      </c>
      <c r="I22" s="202" t="s">
        <v>116</v>
      </c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117</v>
      </c>
      <c r="AF22" s="163"/>
      <c r="AG22" s="163"/>
      <c r="AH22" s="163"/>
      <c r="AI22" s="163"/>
      <c r="AJ22" s="163"/>
      <c r="AK22" s="163"/>
      <c r="AL22" s="163"/>
      <c r="AM22" s="163">
        <v>21</v>
      </c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99"/>
      <c r="B23" s="177"/>
      <c r="C23" s="297" t="s">
        <v>129</v>
      </c>
      <c r="D23" s="298"/>
      <c r="E23" s="299"/>
      <c r="F23" s="300"/>
      <c r="G23" s="301"/>
      <c r="H23" s="185"/>
      <c r="I23" s="202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8" t="str">
        <f>C23</f>
        <v>Včetně pomocného pracovního lešení o výšce podlahy do 1900 mm a pro zatížení do 1,5 kPa.</v>
      </c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99"/>
      <c r="B24" s="177"/>
      <c r="C24" s="191" t="s">
        <v>338</v>
      </c>
      <c r="D24" s="180"/>
      <c r="E24" s="183">
        <v>8.1936300000000006</v>
      </c>
      <c r="F24" s="186"/>
      <c r="G24" s="186"/>
      <c r="H24" s="185"/>
      <c r="I24" s="202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 x14ac:dyDescent="0.2">
      <c r="A25" s="199"/>
      <c r="B25" s="177"/>
      <c r="C25" s="191" t="s">
        <v>339</v>
      </c>
      <c r="D25" s="180"/>
      <c r="E25" s="183">
        <v>9.5673600000000008</v>
      </c>
      <c r="F25" s="186"/>
      <c r="G25" s="186"/>
      <c r="H25" s="185"/>
      <c r="I25" s="202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 x14ac:dyDescent="0.2">
      <c r="A26" s="199"/>
      <c r="B26" s="177"/>
      <c r="C26" s="191" t="s">
        <v>340</v>
      </c>
      <c r="D26" s="180"/>
      <c r="E26" s="183">
        <v>22.854120000000002</v>
      </c>
      <c r="F26" s="186"/>
      <c r="G26" s="186"/>
      <c r="H26" s="185"/>
      <c r="I26" s="202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 x14ac:dyDescent="0.2">
      <c r="A27" s="200">
        <v>4</v>
      </c>
      <c r="B27" s="176" t="s">
        <v>133</v>
      </c>
      <c r="C27" s="190" t="s">
        <v>134</v>
      </c>
      <c r="D27" s="179" t="s">
        <v>114</v>
      </c>
      <c r="E27" s="182">
        <v>61.10548</v>
      </c>
      <c r="F27" s="187"/>
      <c r="G27" s="186">
        <f>ROUND(E27*F27,2)</f>
        <v>0</v>
      </c>
      <c r="H27" s="185"/>
      <c r="I27" s="202" t="s">
        <v>135</v>
      </c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136</v>
      </c>
      <c r="AF27" s="163"/>
      <c r="AG27" s="163"/>
      <c r="AH27" s="163"/>
      <c r="AI27" s="163"/>
      <c r="AJ27" s="163"/>
      <c r="AK27" s="163"/>
      <c r="AL27" s="163"/>
      <c r="AM27" s="163">
        <v>21</v>
      </c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 x14ac:dyDescent="0.2">
      <c r="A28" s="199"/>
      <c r="B28" s="177"/>
      <c r="C28" s="297" t="s">
        <v>137</v>
      </c>
      <c r="D28" s="298"/>
      <c r="E28" s="299"/>
      <c r="F28" s="300"/>
      <c r="G28" s="301"/>
      <c r="H28" s="185"/>
      <c r="I28" s="202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8" t="str">
        <f>C28</f>
        <v>Včetně pomocného lešení o výšce podlahy do 1900 mm a pro zatížení do 1,5 kPa.</v>
      </c>
      <c r="BB28" s="163"/>
      <c r="BC28" s="163"/>
      <c r="BD28" s="163"/>
      <c r="BE28" s="163"/>
      <c r="BF28" s="163"/>
      <c r="BG28" s="163"/>
      <c r="BH28" s="163"/>
    </row>
    <row r="29" spans="1:60" outlineLevel="1" x14ac:dyDescent="0.2">
      <c r="A29" s="199"/>
      <c r="B29" s="177"/>
      <c r="C29" s="191" t="s">
        <v>118</v>
      </c>
      <c r="D29" s="180"/>
      <c r="E29" s="183">
        <v>61.10548</v>
      </c>
      <c r="F29" s="186"/>
      <c r="G29" s="186"/>
      <c r="H29" s="185"/>
      <c r="I29" s="202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x14ac:dyDescent="0.2">
      <c r="A30" s="198" t="s">
        <v>106</v>
      </c>
      <c r="B30" s="175" t="s">
        <v>57</v>
      </c>
      <c r="C30" s="189" t="s">
        <v>58</v>
      </c>
      <c r="D30" s="178"/>
      <c r="E30" s="181"/>
      <c r="F30" s="295">
        <f>SUM(G31:G34)</f>
        <v>0</v>
      </c>
      <c r="G30" s="296"/>
      <c r="H30" s="184"/>
      <c r="I30" s="201"/>
      <c r="AE30" t="s">
        <v>107</v>
      </c>
    </row>
    <row r="31" spans="1:60" outlineLevel="1" x14ac:dyDescent="0.2">
      <c r="A31" s="199"/>
      <c r="B31" s="275" t="s">
        <v>138</v>
      </c>
      <c r="C31" s="276"/>
      <c r="D31" s="277"/>
      <c r="E31" s="278"/>
      <c r="F31" s="279"/>
      <c r="G31" s="280"/>
      <c r="H31" s="185"/>
      <c r="I31" s="202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>
        <v>0</v>
      </c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 x14ac:dyDescent="0.2">
      <c r="A32" s="199"/>
      <c r="B32" s="289" t="s">
        <v>139</v>
      </c>
      <c r="C32" s="290"/>
      <c r="D32" s="291"/>
      <c r="E32" s="292"/>
      <c r="F32" s="293"/>
      <c r="G32" s="294"/>
      <c r="H32" s="185"/>
      <c r="I32" s="202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110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 x14ac:dyDescent="0.2">
      <c r="A33" s="200">
        <v>5</v>
      </c>
      <c r="B33" s="176" t="s">
        <v>140</v>
      </c>
      <c r="C33" s="190" t="s">
        <v>141</v>
      </c>
      <c r="D33" s="179" t="s">
        <v>114</v>
      </c>
      <c r="E33" s="182">
        <v>12.625450000000001</v>
      </c>
      <c r="F33" s="187"/>
      <c r="G33" s="186">
        <f>ROUND(E33*F33,2)</f>
        <v>0</v>
      </c>
      <c r="H33" s="185" t="s">
        <v>123</v>
      </c>
      <c r="I33" s="202" t="s">
        <v>116</v>
      </c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117</v>
      </c>
      <c r="AF33" s="163"/>
      <c r="AG33" s="163"/>
      <c r="AH33" s="163"/>
      <c r="AI33" s="163"/>
      <c r="AJ33" s="163"/>
      <c r="AK33" s="163"/>
      <c r="AL33" s="163"/>
      <c r="AM33" s="163">
        <v>21</v>
      </c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 x14ac:dyDescent="0.2">
      <c r="A34" s="199"/>
      <c r="B34" s="177"/>
      <c r="C34" s="191" t="s">
        <v>142</v>
      </c>
      <c r="D34" s="180"/>
      <c r="E34" s="183">
        <v>12.625450000000001</v>
      </c>
      <c r="F34" s="186"/>
      <c r="G34" s="186"/>
      <c r="H34" s="185"/>
      <c r="I34" s="202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x14ac:dyDescent="0.2">
      <c r="A35" s="198" t="s">
        <v>106</v>
      </c>
      <c r="B35" s="175" t="s">
        <v>59</v>
      </c>
      <c r="C35" s="189" t="s">
        <v>60</v>
      </c>
      <c r="D35" s="178"/>
      <c r="E35" s="181"/>
      <c r="F35" s="295">
        <f>SUM(G36:G55)</f>
        <v>0</v>
      </c>
      <c r="G35" s="296"/>
      <c r="H35" s="184"/>
      <c r="I35" s="201"/>
      <c r="AE35" t="s">
        <v>107</v>
      </c>
    </row>
    <row r="36" spans="1:60" outlineLevel="1" x14ac:dyDescent="0.2">
      <c r="A36" s="199"/>
      <c r="B36" s="275" t="s">
        <v>143</v>
      </c>
      <c r="C36" s="276"/>
      <c r="D36" s="277"/>
      <c r="E36" s="278"/>
      <c r="F36" s="279"/>
      <c r="G36" s="280"/>
      <c r="H36" s="185"/>
      <c r="I36" s="202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>
        <v>0</v>
      </c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 x14ac:dyDescent="0.2">
      <c r="A37" s="200">
        <v>6</v>
      </c>
      <c r="B37" s="176" t="s">
        <v>144</v>
      </c>
      <c r="C37" s="190" t="s">
        <v>145</v>
      </c>
      <c r="D37" s="179" t="s">
        <v>114</v>
      </c>
      <c r="E37" s="182">
        <v>61.10548</v>
      </c>
      <c r="F37" s="187"/>
      <c r="G37" s="186">
        <f>ROUND(E37*F37,2)</f>
        <v>0</v>
      </c>
      <c r="H37" s="185" t="s">
        <v>146</v>
      </c>
      <c r="I37" s="202" t="s">
        <v>116</v>
      </c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117</v>
      </c>
      <c r="AF37" s="163"/>
      <c r="AG37" s="163"/>
      <c r="AH37" s="163"/>
      <c r="AI37" s="163"/>
      <c r="AJ37" s="163"/>
      <c r="AK37" s="163"/>
      <c r="AL37" s="163"/>
      <c r="AM37" s="163">
        <v>21</v>
      </c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 x14ac:dyDescent="0.2">
      <c r="A38" s="199"/>
      <c r="B38" s="177"/>
      <c r="C38" s="297" t="s">
        <v>147</v>
      </c>
      <c r="D38" s="298"/>
      <c r="E38" s="299"/>
      <c r="F38" s="300"/>
      <c r="G38" s="301"/>
      <c r="H38" s="185"/>
      <c r="I38" s="202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8" t="str">
        <f>C38</f>
        <v>Včetně:</v>
      </c>
      <c r="BB38" s="163"/>
      <c r="BC38" s="163"/>
      <c r="BD38" s="163"/>
      <c r="BE38" s="163"/>
      <c r="BF38" s="163"/>
      <c r="BG38" s="163"/>
      <c r="BH38" s="163"/>
    </row>
    <row r="39" spans="1:60" outlineLevel="1" x14ac:dyDescent="0.2">
      <c r="A39" s="199"/>
      <c r="B39" s="177"/>
      <c r="C39" s="297" t="s">
        <v>148</v>
      </c>
      <c r="D39" s="298"/>
      <c r="E39" s="299"/>
      <c r="F39" s="300"/>
      <c r="G39" s="301"/>
      <c r="H39" s="185"/>
      <c r="I39" s="202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8" t="str">
        <f>C39</f>
        <v>- otlučení staré malty ze zdiva a vyčištění spár,</v>
      </c>
      <c r="BB39" s="163"/>
      <c r="BC39" s="163"/>
      <c r="BD39" s="163"/>
      <c r="BE39" s="163"/>
      <c r="BF39" s="163"/>
      <c r="BG39" s="163"/>
      <c r="BH39" s="163"/>
    </row>
    <row r="40" spans="1:60" outlineLevel="1" x14ac:dyDescent="0.2">
      <c r="A40" s="199"/>
      <c r="B40" s="177"/>
      <c r="C40" s="297" t="s">
        <v>149</v>
      </c>
      <c r="D40" s="298"/>
      <c r="E40" s="299"/>
      <c r="F40" s="300"/>
      <c r="G40" s="301"/>
      <c r="H40" s="185"/>
      <c r="I40" s="202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8" t="str">
        <f>C40</f>
        <v>- odstranění zbytků malty z líce zdiva ocelovým kartáčem,</v>
      </c>
      <c r="BB40" s="163"/>
      <c r="BC40" s="163"/>
      <c r="BD40" s="163"/>
      <c r="BE40" s="163"/>
      <c r="BF40" s="163"/>
      <c r="BG40" s="163"/>
      <c r="BH40" s="163"/>
    </row>
    <row r="41" spans="1:60" outlineLevel="1" x14ac:dyDescent="0.2">
      <c r="A41" s="199"/>
      <c r="B41" s="177"/>
      <c r="C41" s="297" t="s">
        <v>150</v>
      </c>
      <c r="D41" s="298"/>
      <c r="E41" s="299"/>
      <c r="F41" s="300"/>
      <c r="G41" s="301"/>
      <c r="H41" s="185"/>
      <c r="I41" s="202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8" t="str">
        <f>C41</f>
        <v>- shrabání a smetení otlučené suti.</v>
      </c>
      <c r="BB41" s="163"/>
      <c r="BC41" s="163"/>
      <c r="BD41" s="163"/>
      <c r="BE41" s="163"/>
      <c r="BF41" s="163"/>
      <c r="BG41" s="163"/>
      <c r="BH41" s="163"/>
    </row>
    <row r="42" spans="1:60" outlineLevel="1" x14ac:dyDescent="0.2">
      <c r="A42" s="199"/>
      <c r="B42" s="177"/>
      <c r="C42" s="191" t="s">
        <v>118</v>
      </c>
      <c r="D42" s="180"/>
      <c r="E42" s="183">
        <v>61.10548</v>
      </c>
      <c r="F42" s="186"/>
      <c r="G42" s="186"/>
      <c r="H42" s="185"/>
      <c r="I42" s="202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 x14ac:dyDescent="0.2">
      <c r="A43" s="199"/>
      <c r="B43" s="289" t="s">
        <v>151</v>
      </c>
      <c r="C43" s="290"/>
      <c r="D43" s="291"/>
      <c r="E43" s="292"/>
      <c r="F43" s="293"/>
      <c r="G43" s="294"/>
      <c r="H43" s="185"/>
      <c r="I43" s="202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>
        <v>0</v>
      </c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 x14ac:dyDescent="0.2">
      <c r="A44" s="199"/>
      <c r="B44" s="289" t="s">
        <v>152</v>
      </c>
      <c r="C44" s="290"/>
      <c r="D44" s="291"/>
      <c r="E44" s="292"/>
      <c r="F44" s="293"/>
      <c r="G44" s="294"/>
      <c r="H44" s="185"/>
      <c r="I44" s="202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110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 x14ac:dyDescent="0.2">
      <c r="A45" s="200">
        <v>7</v>
      </c>
      <c r="B45" s="176" t="s">
        <v>153</v>
      </c>
      <c r="C45" s="190" t="s">
        <v>154</v>
      </c>
      <c r="D45" s="179" t="s">
        <v>155</v>
      </c>
      <c r="E45" s="182">
        <v>7</v>
      </c>
      <c r="F45" s="187"/>
      <c r="G45" s="186">
        <f>ROUND(E45*F45,2)</f>
        <v>0</v>
      </c>
      <c r="H45" s="185" t="s">
        <v>156</v>
      </c>
      <c r="I45" s="202" t="s">
        <v>116</v>
      </c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117</v>
      </c>
      <c r="AF45" s="163"/>
      <c r="AG45" s="163"/>
      <c r="AH45" s="163"/>
      <c r="AI45" s="163"/>
      <c r="AJ45" s="163"/>
      <c r="AK45" s="163"/>
      <c r="AL45" s="163"/>
      <c r="AM45" s="163">
        <v>21</v>
      </c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">
      <c r="A46" s="199"/>
      <c r="B46" s="177"/>
      <c r="C46" s="191" t="s">
        <v>341</v>
      </c>
      <c r="D46" s="180"/>
      <c r="E46" s="183">
        <v>7</v>
      </c>
      <c r="F46" s="186"/>
      <c r="G46" s="186"/>
      <c r="H46" s="185"/>
      <c r="I46" s="202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 x14ac:dyDescent="0.2">
      <c r="A47" s="199"/>
      <c r="B47" s="289" t="s">
        <v>158</v>
      </c>
      <c r="C47" s="290"/>
      <c r="D47" s="291"/>
      <c r="E47" s="292"/>
      <c r="F47" s="293"/>
      <c r="G47" s="294"/>
      <c r="H47" s="185"/>
      <c r="I47" s="202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>
        <v>0</v>
      </c>
      <c r="AD47" s="163"/>
      <c r="AE47" s="163"/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 x14ac:dyDescent="0.2">
      <c r="A48" s="199"/>
      <c r="B48" s="289" t="s">
        <v>159</v>
      </c>
      <c r="C48" s="290"/>
      <c r="D48" s="291"/>
      <c r="E48" s="292"/>
      <c r="F48" s="293"/>
      <c r="G48" s="294"/>
      <c r="H48" s="185"/>
      <c r="I48" s="202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110</v>
      </c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 x14ac:dyDescent="0.2">
      <c r="A49" s="200">
        <v>8</v>
      </c>
      <c r="B49" s="176" t="s">
        <v>160</v>
      </c>
      <c r="C49" s="190" t="s">
        <v>161</v>
      </c>
      <c r="D49" s="179" t="s">
        <v>114</v>
      </c>
      <c r="E49" s="182">
        <v>12.625450000000001</v>
      </c>
      <c r="F49" s="187"/>
      <c r="G49" s="186">
        <f>ROUND(E49*F49,2)</f>
        <v>0</v>
      </c>
      <c r="H49" s="185" t="s">
        <v>162</v>
      </c>
      <c r="I49" s="202" t="s">
        <v>116</v>
      </c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117</v>
      </c>
      <c r="AF49" s="163"/>
      <c r="AG49" s="163"/>
      <c r="AH49" s="163"/>
      <c r="AI49" s="163"/>
      <c r="AJ49" s="163"/>
      <c r="AK49" s="163"/>
      <c r="AL49" s="163"/>
      <c r="AM49" s="163">
        <v>21</v>
      </c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ht="22.5" outlineLevel="1" x14ac:dyDescent="0.2">
      <c r="A50" s="199"/>
      <c r="B50" s="177"/>
      <c r="C50" s="191" t="s">
        <v>342</v>
      </c>
      <c r="D50" s="180"/>
      <c r="E50" s="183">
        <v>12.625450000000001</v>
      </c>
      <c r="F50" s="186"/>
      <c r="G50" s="186"/>
      <c r="H50" s="185"/>
      <c r="I50" s="202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/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 x14ac:dyDescent="0.2">
      <c r="A51" s="199"/>
      <c r="B51" s="289" t="s">
        <v>164</v>
      </c>
      <c r="C51" s="290"/>
      <c r="D51" s="291"/>
      <c r="E51" s="292"/>
      <c r="F51" s="293"/>
      <c r="G51" s="294"/>
      <c r="H51" s="185"/>
      <c r="I51" s="202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>
        <v>0</v>
      </c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 x14ac:dyDescent="0.2">
      <c r="A52" s="199"/>
      <c r="B52" s="289" t="s">
        <v>165</v>
      </c>
      <c r="C52" s="290"/>
      <c r="D52" s="291"/>
      <c r="E52" s="292"/>
      <c r="F52" s="293"/>
      <c r="G52" s="294"/>
      <c r="H52" s="185"/>
      <c r="I52" s="202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110</v>
      </c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8" t="str">
        <f>B52</f>
        <v>vnitřních nebo vnějších obkladů z jakýchkoliv materiálů, otlučení podkladní omítky až na zdivo. Svislá a vodorovná doprava suti, odvoz do 10 km.</v>
      </c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">
      <c r="A53" s="200">
        <v>9</v>
      </c>
      <c r="B53" s="176" t="s">
        <v>166</v>
      </c>
      <c r="C53" s="190" t="s">
        <v>167</v>
      </c>
      <c r="D53" s="179" t="s">
        <v>114</v>
      </c>
      <c r="E53" s="182">
        <v>61.10548</v>
      </c>
      <c r="F53" s="187"/>
      <c r="G53" s="186">
        <f>ROUND(E53*F53,2)</f>
        <v>0</v>
      </c>
      <c r="H53" s="185" t="s">
        <v>162</v>
      </c>
      <c r="I53" s="202" t="s">
        <v>116</v>
      </c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117</v>
      </c>
      <c r="AF53" s="163"/>
      <c r="AG53" s="163"/>
      <c r="AH53" s="163"/>
      <c r="AI53" s="163"/>
      <c r="AJ53" s="163"/>
      <c r="AK53" s="163"/>
      <c r="AL53" s="163"/>
      <c r="AM53" s="163">
        <v>21</v>
      </c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 x14ac:dyDescent="0.2">
      <c r="A54" s="199"/>
      <c r="B54" s="177"/>
      <c r="C54" s="191" t="s">
        <v>343</v>
      </c>
      <c r="D54" s="180"/>
      <c r="E54" s="183">
        <v>28.204719999999998</v>
      </c>
      <c r="F54" s="186"/>
      <c r="G54" s="186"/>
      <c r="H54" s="185"/>
      <c r="I54" s="202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ht="33.75" outlineLevel="1" x14ac:dyDescent="0.2">
      <c r="A55" s="199"/>
      <c r="B55" s="177"/>
      <c r="C55" s="191" t="s">
        <v>344</v>
      </c>
      <c r="D55" s="180"/>
      <c r="E55" s="183">
        <v>32.900759999999998</v>
      </c>
      <c r="F55" s="186"/>
      <c r="G55" s="186"/>
      <c r="H55" s="185"/>
      <c r="I55" s="202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x14ac:dyDescent="0.2">
      <c r="A56" s="198" t="s">
        <v>106</v>
      </c>
      <c r="B56" s="175" t="s">
        <v>61</v>
      </c>
      <c r="C56" s="189" t="s">
        <v>62</v>
      </c>
      <c r="D56" s="178"/>
      <c r="E56" s="181"/>
      <c r="F56" s="295">
        <f>SUM(G57:G59)</f>
        <v>0</v>
      </c>
      <c r="G56" s="296"/>
      <c r="H56" s="184"/>
      <c r="I56" s="201"/>
      <c r="AE56" t="s">
        <v>107</v>
      </c>
    </row>
    <row r="57" spans="1:60" outlineLevel="1" x14ac:dyDescent="0.2">
      <c r="A57" s="199"/>
      <c r="B57" s="275" t="s">
        <v>170</v>
      </c>
      <c r="C57" s="276"/>
      <c r="D57" s="277"/>
      <c r="E57" s="278"/>
      <c r="F57" s="279"/>
      <c r="G57" s="280"/>
      <c r="H57" s="185"/>
      <c r="I57" s="202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>
        <v>0</v>
      </c>
      <c r="AD57" s="163"/>
      <c r="AE57" s="163"/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ht="22.5" outlineLevel="1" x14ac:dyDescent="0.2">
      <c r="A58" s="199"/>
      <c r="B58" s="289" t="s">
        <v>171</v>
      </c>
      <c r="C58" s="290"/>
      <c r="D58" s="291"/>
      <c r="E58" s="292"/>
      <c r="F58" s="293"/>
      <c r="G58" s="294"/>
      <c r="H58" s="185"/>
      <c r="I58" s="202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110</v>
      </c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8" t="str">
        <f>B58</f>
        <v>přesun hmot pro budovy občanské výstavby (JKSO 801), budovy pro bydlení (JKSO 803) budovy pro výrobu a služby (JKSO 812) s nosnou svislou konstrukcí zděnou z cihel nebo tvárnic nebo kovovou</v>
      </c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 x14ac:dyDescent="0.2">
      <c r="A59" s="200">
        <v>10</v>
      </c>
      <c r="B59" s="176" t="s">
        <v>172</v>
      </c>
      <c r="C59" s="190" t="s">
        <v>173</v>
      </c>
      <c r="D59" s="179" t="s">
        <v>174</v>
      </c>
      <c r="E59" s="182">
        <v>4.5803700000000003</v>
      </c>
      <c r="F59" s="187"/>
      <c r="G59" s="186">
        <f>ROUND(E59*F59,2)</f>
        <v>0</v>
      </c>
      <c r="H59" s="185" t="s">
        <v>123</v>
      </c>
      <c r="I59" s="202" t="s">
        <v>116</v>
      </c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117</v>
      </c>
      <c r="AF59" s="163"/>
      <c r="AG59" s="163"/>
      <c r="AH59" s="163"/>
      <c r="AI59" s="163"/>
      <c r="AJ59" s="163"/>
      <c r="AK59" s="163"/>
      <c r="AL59" s="163"/>
      <c r="AM59" s="163">
        <v>21</v>
      </c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x14ac:dyDescent="0.2">
      <c r="A60" s="198" t="s">
        <v>106</v>
      </c>
      <c r="B60" s="175" t="s">
        <v>63</v>
      </c>
      <c r="C60" s="189" t="s">
        <v>64</v>
      </c>
      <c r="D60" s="178"/>
      <c r="E60" s="181"/>
      <c r="F60" s="295">
        <f>SUM(G61:G76)</f>
        <v>0</v>
      </c>
      <c r="G60" s="296"/>
      <c r="H60" s="184"/>
      <c r="I60" s="201"/>
      <c r="AE60" t="s">
        <v>107</v>
      </c>
    </row>
    <row r="61" spans="1:60" outlineLevel="1" x14ac:dyDescent="0.2">
      <c r="A61" s="199"/>
      <c r="B61" s="275" t="s">
        <v>175</v>
      </c>
      <c r="C61" s="276"/>
      <c r="D61" s="277"/>
      <c r="E61" s="278"/>
      <c r="F61" s="279"/>
      <c r="G61" s="280"/>
      <c r="H61" s="185"/>
      <c r="I61" s="202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>
        <v>0</v>
      </c>
      <c r="AD61" s="163"/>
      <c r="AE61" s="163"/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 x14ac:dyDescent="0.2">
      <c r="A62" s="199"/>
      <c r="B62" s="289" t="s">
        <v>176</v>
      </c>
      <c r="C62" s="290"/>
      <c r="D62" s="291"/>
      <c r="E62" s="292"/>
      <c r="F62" s="293"/>
      <c r="G62" s="294"/>
      <c r="H62" s="185"/>
      <c r="I62" s="202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>
        <v>1</v>
      </c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 x14ac:dyDescent="0.2">
      <c r="A63" s="200">
        <v>11</v>
      </c>
      <c r="B63" s="176" t="s">
        <v>177</v>
      </c>
      <c r="C63" s="190" t="s">
        <v>178</v>
      </c>
      <c r="D63" s="179" t="s">
        <v>114</v>
      </c>
      <c r="E63" s="182">
        <v>13.67225</v>
      </c>
      <c r="F63" s="187"/>
      <c r="G63" s="186">
        <f>ROUND(E63*F63,2)</f>
        <v>0</v>
      </c>
      <c r="H63" s="185" t="s">
        <v>179</v>
      </c>
      <c r="I63" s="202" t="s">
        <v>116</v>
      </c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117</v>
      </c>
      <c r="AF63" s="163"/>
      <c r="AG63" s="163"/>
      <c r="AH63" s="163"/>
      <c r="AI63" s="163"/>
      <c r="AJ63" s="163"/>
      <c r="AK63" s="163"/>
      <c r="AL63" s="163"/>
      <c r="AM63" s="163">
        <v>21</v>
      </c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 x14ac:dyDescent="0.2">
      <c r="A64" s="199"/>
      <c r="B64" s="177"/>
      <c r="C64" s="191" t="s">
        <v>142</v>
      </c>
      <c r="D64" s="180"/>
      <c r="E64" s="183">
        <v>12.625450000000001</v>
      </c>
      <c r="F64" s="186"/>
      <c r="G64" s="186"/>
      <c r="H64" s="185"/>
      <c r="I64" s="202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 x14ac:dyDescent="0.2">
      <c r="A65" s="199"/>
      <c r="B65" s="177"/>
      <c r="C65" s="191" t="s">
        <v>180</v>
      </c>
      <c r="D65" s="180"/>
      <c r="E65" s="183">
        <v>1.0468</v>
      </c>
      <c r="F65" s="186"/>
      <c r="G65" s="186"/>
      <c r="H65" s="185"/>
      <c r="I65" s="202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/>
      <c r="AD65" s="163"/>
      <c r="AE65" s="163"/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 x14ac:dyDescent="0.2">
      <c r="A66" s="199"/>
      <c r="B66" s="289" t="s">
        <v>175</v>
      </c>
      <c r="C66" s="290"/>
      <c r="D66" s="291"/>
      <c r="E66" s="292"/>
      <c r="F66" s="293"/>
      <c r="G66" s="294"/>
      <c r="H66" s="185"/>
      <c r="I66" s="202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>
        <v>0</v>
      </c>
      <c r="AD66" s="163"/>
      <c r="AE66" s="163"/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 x14ac:dyDescent="0.2">
      <c r="A67" s="199"/>
      <c r="B67" s="289" t="s">
        <v>181</v>
      </c>
      <c r="C67" s="290"/>
      <c r="D67" s="291"/>
      <c r="E67" s="292"/>
      <c r="F67" s="293"/>
      <c r="G67" s="294"/>
      <c r="H67" s="185"/>
      <c r="I67" s="202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>
        <v>1</v>
      </c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 x14ac:dyDescent="0.2">
      <c r="A68" s="200">
        <v>12</v>
      </c>
      <c r="B68" s="176" t="s">
        <v>182</v>
      </c>
      <c r="C68" s="190" t="s">
        <v>183</v>
      </c>
      <c r="D68" s="179" t="s">
        <v>114</v>
      </c>
      <c r="E68" s="182">
        <v>13.67225</v>
      </c>
      <c r="F68" s="187"/>
      <c r="G68" s="186">
        <f>ROUND(E68*F68,2)</f>
        <v>0</v>
      </c>
      <c r="H68" s="185" t="s">
        <v>179</v>
      </c>
      <c r="I68" s="202" t="s">
        <v>116</v>
      </c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117</v>
      </c>
      <c r="AF68" s="163"/>
      <c r="AG68" s="163"/>
      <c r="AH68" s="163"/>
      <c r="AI68" s="163"/>
      <c r="AJ68" s="163"/>
      <c r="AK68" s="163"/>
      <c r="AL68" s="163"/>
      <c r="AM68" s="163">
        <v>21</v>
      </c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 x14ac:dyDescent="0.2">
      <c r="A69" s="199"/>
      <c r="B69" s="177"/>
      <c r="C69" s="191" t="s">
        <v>184</v>
      </c>
      <c r="D69" s="180"/>
      <c r="E69" s="183">
        <v>13.67225</v>
      </c>
      <c r="F69" s="186"/>
      <c r="G69" s="186"/>
      <c r="H69" s="185"/>
      <c r="I69" s="202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 x14ac:dyDescent="0.2">
      <c r="A70" s="199"/>
      <c r="B70" s="289" t="s">
        <v>175</v>
      </c>
      <c r="C70" s="290"/>
      <c r="D70" s="291"/>
      <c r="E70" s="292"/>
      <c r="F70" s="293"/>
      <c r="G70" s="294"/>
      <c r="H70" s="185"/>
      <c r="I70" s="202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>
        <v>0</v>
      </c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 x14ac:dyDescent="0.2">
      <c r="A71" s="199"/>
      <c r="B71" s="289" t="s">
        <v>185</v>
      </c>
      <c r="C71" s="290"/>
      <c r="D71" s="291"/>
      <c r="E71" s="292"/>
      <c r="F71" s="293"/>
      <c r="G71" s="294"/>
      <c r="H71" s="185"/>
      <c r="I71" s="202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>
        <v>1</v>
      </c>
      <c r="AD71" s="163"/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 x14ac:dyDescent="0.2">
      <c r="A72" s="200">
        <v>13</v>
      </c>
      <c r="B72" s="176" t="s">
        <v>186</v>
      </c>
      <c r="C72" s="190" t="s">
        <v>187</v>
      </c>
      <c r="D72" s="179" t="s">
        <v>188</v>
      </c>
      <c r="E72" s="182">
        <v>10.468</v>
      </c>
      <c r="F72" s="187"/>
      <c r="G72" s="186">
        <f>ROUND(E72*F72,2)</f>
        <v>0</v>
      </c>
      <c r="H72" s="185" t="s">
        <v>179</v>
      </c>
      <c r="I72" s="202" t="s">
        <v>116</v>
      </c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117</v>
      </c>
      <c r="AF72" s="163"/>
      <c r="AG72" s="163"/>
      <c r="AH72" s="163"/>
      <c r="AI72" s="163"/>
      <c r="AJ72" s="163"/>
      <c r="AK72" s="163"/>
      <c r="AL72" s="163"/>
      <c r="AM72" s="163">
        <v>21</v>
      </c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 x14ac:dyDescent="0.2">
      <c r="A73" s="199"/>
      <c r="B73" s="177"/>
      <c r="C73" s="191" t="s">
        <v>189</v>
      </c>
      <c r="D73" s="180"/>
      <c r="E73" s="183">
        <v>10.468</v>
      </c>
      <c r="F73" s="186"/>
      <c r="G73" s="186"/>
      <c r="H73" s="185"/>
      <c r="I73" s="202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 x14ac:dyDescent="0.2">
      <c r="A74" s="199"/>
      <c r="B74" s="289" t="s">
        <v>190</v>
      </c>
      <c r="C74" s="290"/>
      <c r="D74" s="291"/>
      <c r="E74" s="292"/>
      <c r="F74" s="293"/>
      <c r="G74" s="294"/>
      <c r="H74" s="185"/>
      <c r="I74" s="202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>
        <v>0</v>
      </c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 x14ac:dyDescent="0.2">
      <c r="A75" s="199"/>
      <c r="B75" s="289" t="s">
        <v>191</v>
      </c>
      <c r="C75" s="290"/>
      <c r="D75" s="291"/>
      <c r="E75" s="292"/>
      <c r="F75" s="293"/>
      <c r="G75" s="294"/>
      <c r="H75" s="185"/>
      <c r="I75" s="202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110</v>
      </c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 x14ac:dyDescent="0.2">
      <c r="A76" s="200">
        <v>14</v>
      </c>
      <c r="B76" s="176" t="s">
        <v>192</v>
      </c>
      <c r="C76" s="190" t="s">
        <v>193</v>
      </c>
      <c r="D76" s="179" t="s">
        <v>174</v>
      </c>
      <c r="E76" s="182">
        <v>2.751E-2</v>
      </c>
      <c r="F76" s="187"/>
      <c r="G76" s="186">
        <f>ROUND(E76*F76,2)</f>
        <v>0</v>
      </c>
      <c r="H76" s="185" t="s">
        <v>179</v>
      </c>
      <c r="I76" s="202" t="s">
        <v>116</v>
      </c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/>
      <c r="AD76" s="163"/>
      <c r="AE76" s="163" t="s">
        <v>117</v>
      </c>
      <c r="AF76" s="163"/>
      <c r="AG76" s="163"/>
      <c r="AH76" s="163"/>
      <c r="AI76" s="163"/>
      <c r="AJ76" s="163"/>
      <c r="AK76" s="163"/>
      <c r="AL76" s="163"/>
      <c r="AM76" s="163">
        <v>21</v>
      </c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x14ac:dyDescent="0.2">
      <c r="A77" s="198" t="s">
        <v>106</v>
      </c>
      <c r="B77" s="175" t="s">
        <v>67</v>
      </c>
      <c r="C77" s="189" t="s">
        <v>68</v>
      </c>
      <c r="D77" s="178"/>
      <c r="E77" s="181"/>
      <c r="F77" s="295">
        <f>SUM(G78:G94)</f>
        <v>0</v>
      </c>
      <c r="G77" s="296"/>
      <c r="H77" s="184"/>
      <c r="I77" s="201"/>
      <c r="AE77" t="s">
        <v>107</v>
      </c>
    </row>
    <row r="78" spans="1:60" outlineLevel="1" x14ac:dyDescent="0.2">
      <c r="A78" s="199"/>
      <c r="B78" s="275" t="s">
        <v>197</v>
      </c>
      <c r="C78" s="276"/>
      <c r="D78" s="277"/>
      <c r="E78" s="278"/>
      <c r="F78" s="279"/>
      <c r="G78" s="280"/>
      <c r="H78" s="185"/>
      <c r="I78" s="202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>
        <v>0</v>
      </c>
      <c r="AD78" s="163"/>
      <c r="AE78" s="163"/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outlineLevel="1" x14ac:dyDescent="0.2">
      <c r="A79" s="199"/>
      <c r="B79" s="289" t="s">
        <v>198</v>
      </c>
      <c r="C79" s="290"/>
      <c r="D79" s="291"/>
      <c r="E79" s="292"/>
      <c r="F79" s="293"/>
      <c r="G79" s="294"/>
      <c r="H79" s="185"/>
      <c r="I79" s="202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>
        <v>1</v>
      </c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outlineLevel="1" x14ac:dyDescent="0.2">
      <c r="A80" s="200">
        <v>15</v>
      </c>
      <c r="B80" s="176" t="s">
        <v>199</v>
      </c>
      <c r="C80" s="190" t="s">
        <v>200</v>
      </c>
      <c r="D80" s="179" t="s">
        <v>114</v>
      </c>
      <c r="E80" s="182">
        <v>0.6</v>
      </c>
      <c r="F80" s="187"/>
      <c r="G80" s="186">
        <f>ROUND(E80*F80,2)</f>
        <v>0</v>
      </c>
      <c r="H80" s="185" t="s">
        <v>201</v>
      </c>
      <c r="I80" s="202" t="s">
        <v>116</v>
      </c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63" t="s">
        <v>117</v>
      </c>
      <c r="AF80" s="163"/>
      <c r="AG80" s="163"/>
      <c r="AH80" s="163"/>
      <c r="AI80" s="163"/>
      <c r="AJ80" s="163"/>
      <c r="AK80" s="163"/>
      <c r="AL80" s="163"/>
      <c r="AM80" s="163">
        <v>21</v>
      </c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 x14ac:dyDescent="0.2">
      <c r="A81" s="199"/>
      <c r="B81" s="177"/>
      <c r="C81" s="191" t="s">
        <v>345</v>
      </c>
      <c r="D81" s="180"/>
      <c r="E81" s="183">
        <v>0.6</v>
      </c>
      <c r="F81" s="186"/>
      <c r="G81" s="186"/>
      <c r="H81" s="185"/>
      <c r="I81" s="202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 outlineLevel="1" x14ac:dyDescent="0.2">
      <c r="A82" s="199"/>
      <c r="B82" s="289" t="s">
        <v>203</v>
      </c>
      <c r="C82" s="290"/>
      <c r="D82" s="291"/>
      <c r="E82" s="292"/>
      <c r="F82" s="293"/>
      <c r="G82" s="294"/>
      <c r="H82" s="185"/>
      <c r="I82" s="202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>
        <v>0</v>
      </c>
      <c r="AD82" s="163"/>
      <c r="AE82" s="163"/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 x14ac:dyDescent="0.2">
      <c r="A83" s="200">
        <v>16</v>
      </c>
      <c r="B83" s="176" t="s">
        <v>204</v>
      </c>
      <c r="C83" s="190" t="s">
        <v>205</v>
      </c>
      <c r="D83" s="179" t="s">
        <v>114</v>
      </c>
      <c r="E83" s="182">
        <v>0.6</v>
      </c>
      <c r="F83" s="187"/>
      <c r="G83" s="186">
        <f>ROUND(E83*F83,2)</f>
        <v>0</v>
      </c>
      <c r="H83" s="185" t="s">
        <v>201</v>
      </c>
      <c r="I83" s="202" t="s">
        <v>116</v>
      </c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 t="s">
        <v>117</v>
      </c>
      <c r="AF83" s="163"/>
      <c r="AG83" s="163"/>
      <c r="AH83" s="163"/>
      <c r="AI83" s="163"/>
      <c r="AJ83" s="163"/>
      <c r="AK83" s="163"/>
      <c r="AL83" s="163"/>
      <c r="AM83" s="163">
        <v>21</v>
      </c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 x14ac:dyDescent="0.2">
      <c r="A84" s="199"/>
      <c r="B84" s="177"/>
      <c r="C84" s="191" t="s">
        <v>346</v>
      </c>
      <c r="D84" s="180"/>
      <c r="E84" s="183">
        <v>0.6</v>
      </c>
      <c r="F84" s="186"/>
      <c r="G84" s="186"/>
      <c r="H84" s="185"/>
      <c r="I84" s="202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outlineLevel="1" x14ac:dyDescent="0.2">
      <c r="A85" s="199"/>
      <c r="B85" s="289" t="s">
        <v>207</v>
      </c>
      <c r="C85" s="290"/>
      <c r="D85" s="291"/>
      <c r="E85" s="292"/>
      <c r="F85" s="293"/>
      <c r="G85" s="294"/>
      <c r="H85" s="185"/>
      <c r="I85" s="202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>
        <v>0</v>
      </c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outlineLevel="1" x14ac:dyDescent="0.2">
      <c r="A86" s="199"/>
      <c r="B86" s="289" t="s">
        <v>208</v>
      </c>
      <c r="C86" s="290"/>
      <c r="D86" s="291"/>
      <c r="E86" s="292"/>
      <c r="F86" s="293"/>
      <c r="G86" s="294"/>
      <c r="H86" s="185"/>
      <c r="I86" s="202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>
        <v>1</v>
      </c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</row>
    <row r="87" spans="1:60" outlineLevel="1" x14ac:dyDescent="0.2">
      <c r="A87" s="200">
        <v>17</v>
      </c>
      <c r="B87" s="176" t="s">
        <v>209</v>
      </c>
      <c r="C87" s="190" t="s">
        <v>210</v>
      </c>
      <c r="D87" s="179" t="s">
        <v>114</v>
      </c>
      <c r="E87" s="182">
        <v>0.6</v>
      </c>
      <c r="F87" s="187"/>
      <c r="G87" s="186">
        <f>ROUND(E87*F87,2)</f>
        <v>0</v>
      </c>
      <c r="H87" s="185" t="s">
        <v>201</v>
      </c>
      <c r="I87" s="202" t="s">
        <v>116</v>
      </c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 t="s">
        <v>117</v>
      </c>
      <c r="AF87" s="163"/>
      <c r="AG87" s="163"/>
      <c r="AH87" s="163"/>
      <c r="AI87" s="163"/>
      <c r="AJ87" s="163"/>
      <c r="AK87" s="163"/>
      <c r="AL87" s="163"/>
      <c r="AM87" s="163">
        <v>21</v>
      </c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outlineLevel="1" x14ac:dyDescent="0.2">
      <c r="A88" s="199"/>
      <c r="B88" s="177"/>
      <c r="C88" s="191" t="s">
        <v>347</v>
      </c>
      <c r="D88" s="180"/>
      <c r="E88" s="183">
        <v>0.6</v>
      </c>
      <c r="F88" s="186"/>
      <c r="G88" s="186"/>
      <c r="H88" s="185"/>
      <c r="I88" s="202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/>
      <c r="AD88" s="163"/>
      <c r="AE88" s="163"/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outlineLevel="1" x14ac:dyDescent="0.2">
      <c r="A89" s="199"/>
      <c r="B89" s="289" t="s">
        <v>212</v>
      </c>
      <c r="C89" s="290"/>
      <c r="D89" s="291"/>
      <c r="E89" s="292"/>
      <c r="F89" s="293"/>
      <c r="G89" s="294"/>
      <c r="H89" s="185"/>
      <c r="I89" s="202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>
        <v>0</v>
      </c>
      <c r="AD89" s="163"/>
      <c r="AE89" s="163"/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 x14ac:dyDescent="0.2">
      <c r="A90" s="199"/>
      <c r="B90" s="289" t="s">
        <v>213</v>
      </c>
      <c r="C90" s="290"/>
      <c r="D90" s="291"/>
      <c r="E90" s="292"/>
      <c r="F90" s="293"/>
      <c r="G90" s="294"/>
      <c r="H90" s="185"/>
      <c r="I90" s="202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 t="s">
        <v>110</v>
      </c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outlineLevel="1" x14ac:dyDescent="0.2">
      <c r="A91" s="200">
        <v>18</v>
      </c>
      <c r="B91" s="176" t="s">
        <v>214</v>
      </c>
      <c r="C91" s="190" t="s">
        <v>215</v>
      </c>
      <c r="D91" s="179" t="s">
        <v>114</v>
      </c>
      <c r="E91" s="182">
        <v>0.6</v>
      </c>
      <c r="F91" s="187"/>
      <c r="G91" s="186">
        <f>ROUND(E91*F91,2)</f>
        <v>0</v>
      </c>
      <c r="H91" s="185" t="s">
        <v>201</v>
      </c>
      <c r="I91" s="202" t="s">
        <v>116</v>
      </c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/>
      <c r="AD91" s="163"/>
      <c r="AE91" s="163" t="s">
        <v>117</v>
      </c>
      <c r="AF91" s="163"/>
      <c r="AG91" s="163"/>
      <c r="AH91" s="163"/>
      <c r="AI91" s="163"/>
      <c r="AJ91" s="163"/>
      <c r="AK91" s="163"/>
      <c r="AL91" s="163"/>
      <c r="AM91" s="163">
        <v>21</v>
      </c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 outlineLevel="1" x14ac:dyDescent="0.2">
      <c r="A92" s="199"/>
      <c r="B92" s="177"/>
      <c r="C92" s="191" t="s">
        <v>345</v>
      </c>
      <c r="D92" s="180"/>
      <c r="E92" s="183">
        <v>0.6</v>
      </c>
      <c r="F92" s="186"/>
      <c r="G92" s="186"/>
      <c r="H92" s="185"/>
      <c r="I92" s="202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outlineLevel="1" x14ac:dyDescent="0.2">
      <c r="A93" s="199"/>
      <c r="B93" s="289" t="s">
        <v>216</v>
      </c>
      <c r="C93" s="290"/>
      <c r="D93" s="291"/>
      <c r="E93" s="292"/>
      <c r="F93" s="293"/>
      <c r="G93" s="294"/>
      <c r="H93" s="185"/>
      <c r="I93" s="202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>
        <v>0</v>
      </c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 outlineLevel="1" x14ac:dyDescent="0.2">
      <c r="A94" s="200">
        <v>19</v>
      </c>
      <c r="B94" s="176" t="s">
        <v>217</v>
      </c>
      <c r="C94" s="190" t="s">
        <v>218</v>
      </c>
      <c r="D94" s="179" t="s">
        <v>174</v>
      </c>
      <c r="E94" s="182">
        <v>9.7900000000000001E-3</v>
      </c>
      <c r="F94" s="187"/>
      <c r="G94" s="186">
        <f>ROUND(E94*F94,2)</f>
        <v>0</v>
      </c>
      <c r="H94" s="185" t="s">
        <v>201</v>
      </c>
      <c r="I94" s="202" t="s">
        <v>116</v>
      </c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 t="s">
        <v>117</v>
      </c>
      <c r="AF94" s="163"/>
      <c r="AG94" s="163"/>
      <c r="AH94" s="163"/>
      <c r="AI94" s="163"/>
      <c r="AJ94" s="163"/>
      <c r="AK94" s="163"/>
      <c r="AL94" s="163"/>
      <c r="AM94" s="163">
        <v>21</v>
      </c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x14ac:dyDescent="0.2">
      <c r="A95" s="198" t="s">
        <v>106</v>
      </c>
      <c r="B95" s="175" t="s">
        <v>69</v>
      </c>
      <c r="C95" s="189" t="s">
        <v>70</v>
      </c>
      <c r="D95" s="178"/>
      <c r="E95" s="181"/>
      <c r="F95" s="295">
        <f>SUM(G96:G106)</f>
        <v>0</v>
      </c>
      <c r="G95" s="296"/>
      <c r="H95" s="184"/>
      <c r="I95" s="201"/>
      <c r="AE95" t="s">
        <v>107</v>
      </c>
    </row>
    <row r="96" spans="1:60" outlineLevel="1" x14ac:dyDescent="0.2">
      <c r="A96" s="199"/>
      <c r="B96" s="275" t="s">
        <v>219</v>
      </c>
      <c r="C96" s="276"/>
      <c r="D96" s="277"/>
      <c r="E96" s="278"/>
      <c r="F96" s="279"/>
      <c r="G96" s="280"/>
      <c r="H96" s="185"/>
      <c r="I96" s="202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>
        <v>0</v>
      </c>
      <c r="AD96" s="163"/>
      <c r="AE96" s="163"/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</row>
    <row r="97" spans="1:60" ht="22.5" outlineLevel="1" x14ac:dyDescent="0.2">
      <c r="A97" s="200">
        <v>20</v>
      </c>
      <c r="B97" s="176" t="s">
        <v>220</v>
      </c>
      <c r="C97" s="190" t="s">
        <v>221</v>
      </c>
      <c r="D97" s="179" t="s">
        <v>155</v>
      </c>
      <c r="E97" s="182">
        <v>7</v>
      </c>
      <c r="F97" s="187"/>
      <c r="G97" s="186">
        <f>ROUND(E97*F97,2)</f>
        <v>0</v>
      </c>
      <c r="H97" s="185" t="s">
        <v>222</v>
      </c>
      <c r="I97" s="202" t="s">
        <v>116</v>
      </c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 t="s">
        <v>117</v>
      </c>
      <c r="AF97" s="163"/>
      <c r="AG97" s="163"/>
      <c r="AH97" s="163"/>
      <c r="AI97" s="163"/>
      <c r="AJ97" s="163"/>
      <c r="AK97" s="163"/>
      <c r="AL97" s="163"/>
      <c r="AM97" s="163">
        <v>21</v>
      </c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</row>
    <row r="98" spans="1:60" outlineLevel="1" x14ac:dyDescent="0.2">
      <c r="A98" s="199"/>
      <c r="B98" s="177"/>
      <c r="C98" s="191" t="s">
        <v>348</v>
      </c>
      <c r="D98" s="180"/>
      <c r="E98" s="183">
        <v>7</v>
      </c>
      <c r="F98" s="186"/>
      <c r="G98" s="186"/>
      <c r="H98" s="185"/>
      <c r="I98" s="202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outlineLevel="1" x14ac:dyDescent="0.2">
      <c r="A99" s="199"/>
      <c r="B99" s="289" t="s">
        <v>224</v>
      </c>
      <c r="C99" s="290"/>
      <c r="D99" s="291"/>
      <c r="E99" s="292"/>
      <c r="F99" s="293"/>
      <c r="G99" s="294"/>
      <c r="H99" s="185"/>
      <c r="I99" s="202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>
        <v>0</v>
      </c>
      <c r="AD99" s="163"/>
      <c r="AE99" s="163"/>
      <c r="AF99" s="163"/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 outlineLevel="1" x14ac:dyDescent="0.2">
      <c r="A100" s="200">
        <v>21</v>
      </c>
      <c r="B100" s="176" t="s">
        <v>225</v>
      </c>
      <c r="C100" s="190" t="s">
        <v>226</v>
      </c>
      <c r="D100" s="179" t="s">
        <v>155</v>
      </c>
      <c r="E100" s="182">
        <v>7</v>
      </c>
      <c r="F100" s="187"/>
      <c r="G100" s="186">
        <f>ROUND(E100*F100,2)</f>
        <v>0</v>
      </c>
      <c r="H100" s="185" t="s">
        <v>222</v>
      </c>
      <c r="I100" s="202" t="s">
        <v>116</v>
      </c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 t="s">
        <v>117</v>
      </c>
      <c r="AF100" s="163"/>
      <c r="AG100" s="163"/>
      <c r="AH100" s="163"/>
      <c r="AI100" s="163"/>
      <c r="AJ100" s="163"/>
      <c r="AK100" s="163"/>
      <c r="AL100" s="163"/>
      <c r="AM100" s="163">
        <v>21</v>
      </c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</row>
    <row r="101" spans="1:60" ht="22.5" outlineLevel="1" x14ac:dyDescent="0.2">
      <c r="A101" s="200">
        <v>22</v>
      </c>
      <c r="B101" s="176" t="s">
        <v>227</v>
      </c>
      <c r="C101" s="190" t="s">
        <v>228</v>
      </c>
      <c r="D101" s="179" t="s">
        <v>155</v>
      </c>
      <c r="E101" s="182">
        <v>7</v>
      </c>
      <c r="F101" s="187"/>
      <c r="G101" s="186">
        <f>ROUND(E101*F101,2)</f>
        <v>0</v>
      </c>
      <c r="H101" s="185" t="s">
        <v>229</v>
      </c>
      <c r="I101" s="202" t="s">
        <v>116</v>
      </c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 t="s">
        <v>136</v>
      </c>
      <c r="AF101" s="163"/>
      <c r="AG101" s="163"/>
      <c r="AH101" s="163"/>
      <c r="AI101" s="163"/>
      <c r="AJ101" s="163"/>
      <c r="AK101" s="163"/>
      <c r="AL101" s="163"/>
      <c r="AM101" s="163">
        <v>21</v>
      </c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ht="22.5" outlineLevel="1" x14ac:dyDescent="0.2">
      <c r="A102" s="200">
        <v>23</v>
      </c>
      <c r="B102" s="176" t="s">
        <v>230</v>
      </c>
      <c r="C102" s="190" t="s">
        <v>231</v>
      </c>
      <c r="D102" s="179" t="s">
        <v>155</v>
      </c>
      <c r="E102" s="182">
        <v>6</v>
      </c>
      <c r="F102" s="187"/>
      <c r="G102" s="186">
        <f>ROUND(E102*F102,2)</f>
        <v>0</v>
      </c>
      <c r="H102" s="185" t="s">
        <v>229</v>
      </c>
      <c r="I102" s="202" t="s">
        <v>116</v>
      </c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 t="s">
        <v>136</v>
      </c>
      <c r="AF102" s="163"/>
      <c r="AG102" s="163"/>
      <c r="AH102" s="163"/>
      <c r="AI102" s="163"/>
      <c r="AJ102" s="163"/>
      <c r="AK102" s="163"/>
      <c r="AL102" s="163"/>
      <c r="AM102" s="163">
        <v>21</v>
      </c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 ht="22.5" outlineLevel="1" x14ac:dyDescent="0.2">
      <c r="A103" s="200">
        <v>24</v>
      </c>
      <c r="B103" s="176" t="s">
        <v>232</v>
      </c>
      <c r="C103" s="190" t="s">
        <v>233</v>
      </c>
      <c r="D103" s="179" t="s">
        <v>155</v>
      </c>
      <c r="E103" s="182">
        <v>1</v>
      </c>
      <c r="F103" s="187"/>
      <c r="G103" s="186">
        <f>ROUND(E103*F103,2)</f>
        <v>0</v>
      </c>
      <c r="H103" s="185" t="s">
        <v>229</v>
      </c>
      <c r="I103" s="202" t="s">
        <v>116</v>
      </c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 t="s">
        <v>136</v>
      </c>
      <c r="AF103" s="163"/>
      <c r="AG103" s="163"/>
      <c r="AH103" s="163"/>
      <c r="AI103" s="163"/>
      <c r="AJ103" s="163"/>
      <c r="AK103" s="163"/>
      <c r="AL103" s="163"/>
      <c r="AM103" s="163">
        <v>21</v>
      </c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 outlineLevel="1" x14ac:dyDescent="0.2">
      <c r="A104" s="199"/>
      <c r="B104" s="289" t="s">
        <v>234</v>
      </c>
      <c r="C104" s="290"/>
      <c r="D104" s="291"/>
      <c r="E104" s="292"/>
      <c r="F104" s="293"/>
      <c r="G104" s="294"/>
      <c r="H104" s="185"/>
      <c r="I104" s="202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>
        <v>0</v>
      </c>
      <c r="AD104" s="163"/>
      <c r="AE104" s="163"/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</row>
    <row r="105" spans="1:60" outlineLevel="1" x14ac:dyDescent="0.2">
      <c r="A105" s="199"/>
      <c r="B105" s="289" t="s">
        <v>235</v>
      </c>
      <c r="C105" s="290"/>
      <c r="D105" s="291"/>
      <c r="E105" s="292"/>
      <c r="F105" s="293"/>
      <c r="G105" s="294"/>
      <c r="H105" s="185"/>
      <c r="I105" s="202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 t="s">
        <v>110</v>
      </c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outlineLevel="1" x14ac:dyDescent="0.2">
      <c r="A106" s="200">
        <v>25</v>
      </c>
      <c r="B106" s="176" t="s">
        <v>236</v>
      </c>
      <c r="C106" s="190" t="s">
        <v>218</v>
      </c>
      <c r="D106" s="179" t="s">
        <v>174</v>
      </c>
      <c r="E106" s="182">
        <v>9.9599999999999994E-2</v>
      </c>
      <c r="F106" s="187"/>
      <c r="G106" s="186">
        <f>ROUND(E106*F106,2)</f>
        <v>0</v>
      </c>
      <c r="H106" s="185" t="s">
        <v>222</v>
      </c>
      <c r="I106" s="202" t="s">
        <v>116</v>
      </c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 t="s">
        <v>117</v>
      </c>
      <c r="AF106" s="163"/>
      <c r="AG106" s="163"/>
      <c r="AH106" s="163"/>
      <c r="AI106" s="163"/>
      <c r="AJ106" s="163"/>
      <c r="AK106" s="163"/>
      <c r="AL106" s="163"/>
      <c r="AM106" s="163">
        <v>21</v>
      </c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x14ac:dyDescent="0.2">
      <c r="A107" s="198" t="s">
        <v>106</v>
      </c>
      <c r="B107" s="175" t="s">
        <v>71</v>
      </c>
      <c r="C107" s="189" t="s">
        <v>72</v>
      </c>
      <c r="D107" s="178"/>
      <c r="E107" s="181"/>
      <c r="F107" s="295">
        <f>SUM(G108:G117)</f>
        <v>0</v>
      </c>
      <c r="G107" s="296"/>
      <c r="H107" s="184"/>
      <c r="I107" s="201"/>
      <c r="AE107" t="s">
        <v>107</v>
      </c>
    </row>
    <row r="108" spans="1:60" outlineLevel="1" x14ac:dyDescent="0.2">
      <c r="A108" s="199"/>
      <c r="B108" s="275" t="s">
        <v>237</v>
      </c>
      <c r="C108" s="276"/>
      <c r="D108" s="277"/>
      <c r="E108" s="278"/>
      <c r="F108" s="279"/>
      <c r="G108" s="280"/>
      <c r="H108" s="185"/>
      <c r="I108" s="202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>
        <v>0</v>
      </c>
      <c r="AD108" s="163"/>
      <c r="AE108" s="163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</row>
    <row r="109" spans="1:60" outlineLevel="1" x14ac:dyDescent="0.2">
      <c r="A109" s="199"/>
      <c r="B109" s="289" t="s">
        <v>238</v>
      </c>
      <c r="C109" s="290"/>
      <c r="D109" s="291"/>
      <c r="E109" s="292"/>
      <c r="F109" s="293"/>
      <c r="G109" s="294"/>
      <c r="H109" s="185"/>
      <c r="I109" s="202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>
        <v>1</v>
      </c>
      <c r="AD109" s="163"/>
      <c r="AE109" s="163"/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</row>
    <row r="110" spans="1:60" outlineLevel="1" x14ac:dyDescent="0.2">
      <c r="A110" s="200">
        <v>26</v>
      </c>
      <c r="B110" s="176" t="s">
        <v>239</v>
      </c>
      <c r="C110" s="190" t="s">
        <v>240</v>
      </c>
      <c r="D110" s="179" t="s">
        <v>155</v>
      </c>
      <c r="E110" s="182">
        <v>4</v>
      </c>
      <c r="F110" s="187"/>
      <c r="G110" s="186">
        <f>ROUND(E110*F110,2)</f>
        <v>0</v>
      </c>
      <c r="H110" s="185" t="s">
        <v>241</v>
      </c>
      <c r="I110" s="202" t="s">
        <v>116</v>
      </c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 t="s">
        <v>117</v>
      </c>
      <c r="AF110" s="163"/>
      <c r="AG110" s="163"/>
      <c r="AH110" s="163"/>
      <c r="AI110" s="163"/>
      <c r="AJ110" s="163"/>
      <c r="AK110" s="163"/>
      <c r="AL110" s="163"/>
      <c r="AM110" s="163">
        <v>21</v>
      </c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</row>
    <row r="111" spans="1:60" outlineLevel="1" x14ac:dyDescent="0.2">
      <c r="A111" s="199"/>
      <c r="B111" s="289" t="s">
        <v>242</v>
      </c>
      <c r="C111" s="290"/>
      <c r="D111" s="291"/>
      <c r="E111" s="292"/>
      <c r="F111" s="293"/>
      <c r="G111" s="294"/>
      <c r="H111" s="185"/>
      <c r="I111" s="202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63">
        <v>0</v>
      </c>
      <c r="AD111" s="163"/>
      <c r="AE111" s="163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outlineLevel="1" x14ac:dyDescent="0.2">
      <c r="A112" s="200">
        <v>27</v>
      </c>
      <c r="B112" s="176" t="s">
        <v>243</v>
      </c>
      <c r="C112" s="190" t="s">
        <v>244</v>
      </c>
      <c r="D112" s="179" t="s">
        <v>114</v>
      </c>
      <c r="E112" s="182">
        <v>15.34545</v>
      </c>
      <c r="F112" s="187"/>
      <c r="G112" s="186">
        <f>ROUND(E112*F112,2)</f>
        <v>0</v>
      </c>
      <c r="H112" s="185" t="s">
        <v>241</v>
      </c>
      <c r="I112" s="202" t="s">
        <v>116</v>
      </c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 t="s">
        <v>117</v>
      </c>
      <c r="AF112" s="163"/>
      <c r="AG112" s="163"/>
      <c r="AH112" s="163"/>
      <c r="AI112" s="163"/>
      <c r="AJ112" s="163"/>
      <c r="AK112" s="163"/>
      <c r="AL112" s="163"/>
      <c r="AM112" s="163">
        <v>21</v>
      </c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</row>
    <row r="113" spans="1:60" ht="22.5" outlineLevel="1" x14ac:dyDescent="0.2">
      <c r="A113" s="199"/>
      <c r="B113" s="177"/>
      <c r="C113" s="191" t="s">
        <v>342</v>
      </c>
      <c r="D113" s="180"/>
      <c r="E113" s="183">
        <v>12.625450000000001</v>
      </c>
      <c r="F113" s="186"/>
      <c r="G113" s="186"/>
      <c r="H113" s="185"/>
      <c r="I113" s="202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 outlineLevel="1" x14ac:dyDescent="0.2">
      <c r="A114" s="199"/>
      <c r="B114" s="177"/>
      <c r="C114" s="191" t="s">
        <v>349</v>
      </c>
      <c r="D114" s="180"/>
      <c r="E114" s="183">
        <v>2.72</v>
      </c>
      <c r="F114" s="186"/>
      <c r="G114" s="186"/>
      <c r="H114" s="185"/>
      <c r="I114" s="202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</row>
    <row r="115" spans="1:60" outlineLevel="1" x14ac:dyDescent="0.2">
      <c r="A115" s="199"/>
      <c r="B115" s="289" t="s">
        <v>247</v>
      </c>
      <c r="C115" s="290"/>
      <c r="D115" s="291"/>
      <c r="E115" s="292"/>
      <c r="F115" s="293"/>
      <c r="G115" s="294"/>
      <c r="H115" s="185"/>
      <c r="I115" s="202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>
        <v>0</v>
      </c>
      <c r="AD115" s="163"/>
      <c r="AE115" s="163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outlineLevel="1" x14ac:dyDescent="0.2">
      <c r="A116" s="199"/>
      <c r="B116" s="289" t="s">
        <v>235</v>
      </c>
      <c r="C116" s="290"/>
      <c r="D116" s="291"/>
      <c r="E116" s="292"/>
      <c r="F116" s="293"/>
      <c r="G116" s="294"/>
      <c r="H116" s="185"/>
      <c r="I116" s="202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 t="s">
        <v>110</v>
      </c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</row>
    <row r="117" spans="1:60" outlineLevel="1" x14ac:dyDescent="0.2">
      <c r="A117" s="200">
        <v>28</v>
      </c>
      <c r="B117" s="176" t="s">
        <v>350</v>
      </c>
      <c r="C117" s="190" t="s">
        <v>351</v>
      </c>
      <c r="D117" s="179" t="s">
        <v>174</v>
      </c>
      <c r="E117" s="182">
        <v>0</v>
      </c>
      <c r="F117" s="187"/>
      <c r="G117" s="186">
        <f>ROUND(E117*F117,2)</f>
        <v>0</v>
      </c>
      <c r="H117" s="185" t="s">
        <v>241</v>
      </c>
      <c r="I117" s="202" t="s">
        <v>116</v>
      </c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 t="s">
        <v>117</v>
      </c>
      <c r="AF117" s="163"/>
      <c r="AG117" s="163"/>
      <c r="AH117" s="163"/>
      <c r="AI117" s="163"/>
      <c r="AJ117" s="163"/>
      <c r="AK117" s="163"/>
      <c r="AL117" s="163"/>
      <c r="AM117" s="163">
        <v>21</v>
      </c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 x14ac:dyDescent="0.2">
      <c r="A118" s="198" t="s">
        <v>106</v>
      </c>
      <c r="B118" s="175" t="s">
        <v>73</v>
      </c>
      <c r="C118" s="189" t="s">
        <v>74</v>
      </c>
      <c r="D118" s="178"/>
      <c r="E118" s="181"/>
      <c r="F118" s="295">
        <f>SUM(G119:G134)</f>
        <v>0</v>
      </c>
      <c r="G118" s="296"/>
      <c r="H118" s="184"/>
      <c r="I118" s="201"/>
      <c r="AE118" t="s">
        <v>107</v>
      </c>
    </row>
    <row r="119" spans="1:60" outlineLevel="1" x14ac:dyDescent="0.2">
      <c r="A119" s="199"/>
      <c r="B119" s="275" t="s">
        <v>249</v>
      </c>
      <c r="C119" s="276"/>
      <c r="D119" s="277"/>
      <c r="E119" s="278"/>
      <c r="F119" s="279"/>
      <c r="G119" s="280"/>
      <c r="H119" s="185"/>
      <c r="I119" s="202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>
        <v>0</v>
      </c>
      <c r="AD119" s="163"/>
      <c r="AE119" s="163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outlineLevel="1" x14ac:dyDescent="0.2">
      <c r="A120" s="200">
        <v>29</v>
      </c>
      <c r="B120" s="176" t="s">
        <v>250</v>
      </c>
      <c r="C120" s="190" t="s">
        <v>251</v>
      </c>
      <c r="D120" s="179" t="s">
        <v>114</v>
      </c>
      <c r="E120" s="182">
        <v>12.625450000000001</v>
      </c>
      <c r="F120" s="187"/>
      <c r="G120" s="186">
        <f>ROUND(E120*F120,2)</f>
        <v>0</v>
      </c>
      <c r="H120" s="185" t="s">
        <v>252</v>
      </c>
      <c r="I120" s="202" t="s">
        <v>116</v>
      </c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 t="s">
        <v>117</v>
      </c>
      <c r="AF120" s="163"/>
      <c r="AG120" s="163"/>
      <c r="AH120" s="163"/>
      <c r="AI120" s="163"/>
      <c r="AJ120" s="163"/>
      <c r="AK120" s="163"/>
      <c r="AL120" s="163"/>
      <c r="AM120" s="163">
        <v>21</v>
      </c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  <c r="BH120" s="163"/>
    </row>
    <row r="121" spans="1:60" ht="22.5" outlineLevel="1" x14ac:dyDescent="0.2">
      <c r="A121" s="199"/>
      <c r="B121" s="177"/>
      <c r="C121" s="191" t="s">
        <v>342</v>
      </c>
      <c r="D121" s="180"/>
      <c r="E121" s="183">
        <v>12.625450000000001</v>
      </c>
      <c r="F121" s="186"/>
      <c r="G121" s="186"/>
      <c r="H121" s="185"/>
      <c r="I121" s="202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  <c r="BH121" s="163"/>
    </row>
    <row r="122" spans="1:60" outlineLevel="1" x14ac:dyDescent="0.2">
      <c r="A122" s="199"/>
      <c r="B122" s="289" t="s">
        <v>253</v>
      </c>
      <c r="C122" s="290"/>
      <c r="D122" s="291"/>
      <c r="E122" s="292"/>
      <c r="F122" s="293"/>
      <c r="G122" s="294"/>
      <c r="H122" s="185"/>
      <c r="I122" s="202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  <c r="AC122" s="163">
        <v>0</v>
      </c>
      <c r="AD122" s="163"/>
      <c r="AE122" s="163"/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</row>
    <row r="123" spans="1:60" outlineLevel="1" x14ac:dyDescent="0.2">
      <c r="A123" s="200">
        <v>30</v>
      </c>
      <c r="B123" s="176" t="s">
        <v>254</v>
      </c>
      <c r="C123" s="190" t="s">
        <v>255</v>
      </c>
      <c r="D123" s="179" t="s">
        <v>188</v>
      </c>
      <c r="E123" s="182">
        <v>10.468</v>
      </c>
      <c r="F123" s="187"/>
      <c r="G123" s="186">
        <f>ROUND(E123*F123,2)</f>
        <v>0</v>
      </c>
      <c r="H123" s="185" t="s">
        <v>252</v>
      </c>
      <c r="I123" s="202" t="s">
        <v>116</v>
      </c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 t="s">
        <v>117</v>
      </c>
      <c r="AF123" s="163"/>
      <c r="AG123" s="163"/>
      <c r="AH123" s="163"/>
      <c r="AI123" s="163"/>
      <c r="AJ123" s="163"/>
      <c r="AK123" s="163"/>
      <c r="AL123" s="163"/>
      <c r="AM123" s="163">
        <v>21</v>
      </c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</row>
    <row r="124" spans="1:60" outlineLevel="1" x14ac:dyDescent="0.2">
      <c r="A124" s="199"/>
      <c r="B124" s="177"/>
      <c r="C124" s="297" t="s">
        <v>256</v>
      </c>
      <c r="D124" s="298"/>
      <c r="E124" s="299"/>
      <c r="F124" s="300"/>
      <c r="G124" s="301"/>
      <c r="H124" s="185"/>
      <c r="I124" s="202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8" t="str">
        <f>C124</f>
        <v>vč. dodávky a montáže silikonu.</v>
      </c>
      <c r="BB124" s="163"/>
      <c r="BC124" s="163"/>
      <c r="BD124" s="163"/>
      <c r="BE124" s="163"/>
      <c r="BF124" s="163"/>
      <c r="BG124" s="163"/>
      <c r="BH124" s="163"/>
    </row>
    <row r="125" spans="1:60" outlineLevel="1" x14ac:dyDescent="0.2">
      <c r="A125" s="199"/>
      <c r="B125" s="177"/>
      <c r="C125" s="191" t="s">
        <v>189</v>
      </c>
      <c r="D125" s="180"/>
      <c r="E125" s="183">
        <v>10.468</v>
      </c>
      <c r="F125" s="186"/>
      <c r="G125" s="186"/>
      <c r="H125" s="185"/>
      <c r="I125" s="202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</row>
    <row r="126" spans="1:60" outlineLevel="1" x14ac:dyDescent="0.2">
      <c r="A126" s="199"/>
      <c r="B126" s="289" t="s">
        <v>257</v>
      </c>
      <c r="C126" s="290"/>
      <c r="D126" s="291"/>
      <c r="E126" s="292"/>
      <c r="F126" s="293"/>
      <c r="G126" s="294"/>
      <c r="H126" s="185"/>
      <c r="I126" s="202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63">
        <v>0</v>
      </c>
      <c r="AD126" s="163"/>
      <c r="AE126" s="163"/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  <c r="BH126" s="163"/>
    </row>
    <row r="127" spans="1:60" outlineLevel="1" x14ac:dyDescent="0.2">
      <c r="A127" s="200">
        <v>31</v>
      </c>
      <c r="B127" s="176" t="s">
        <v>258</v>
      </c>
      <c r="C127" s="190" t="s">
        <v>259</v>
      </c>
      <c r="D127" s="179" t="s">
        <v>114</v>
      </c>
      <c r="E127" s="182">
        <v>12.625450000000001</v>
      </c>
      <c r="F127" s="187"/>
      <c r="G127" s="186">
        <f>ROUND(E127*F127,2)</f>
        <v>0</v>
      </c>
      <c r="H127" s="185" t="s">
        <v>252</v>
      </c>
      <c r="I127" s="202" t="s">
        <v>116</v>
      </c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 t="s">
        <v>117</v>
      </c>
      <c r="AF127" s="163"/>
      <c r="AG127" s="163"/>
      <c r="AH127" s="163"/>
      <c r="AI127" s="163"/>
      <c r="AJ127" s="163"/>
      <c r="AK127" s="163"/>
      <c r="AL127" s="163"/>
      <c r="AM127" s="163">
        <v>21</v>
      </c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</row>
    <row r="128" spans="1:60" outlineLevel="1" x14ac:dyDescent="0.2">
      <c r="A128" s="199"/>
      <c r="B128" s="177"/>
      <c r="C128" s="191" t="s">
        <v>352</v>
      </c>
      <c r="D128" s="180"/>
      <c r="E128" s="183">
        <v>12.625450000000001</v>
      </c>
      <c r="F128" s="186"/>
      <c r="G128" s="186"/>
      <c r="H128" s="185"/>
      <c r="I128" s="202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/>
      <c r="AF128" s="163"/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</row>
    <row r="129" spans="1:60" ht="22.5" outlineLevel="1" x14ac:dyDescent="0.2">
      <c r="A129" s="200">
        <v>32</v>
      </c>
      <c r="B129" s="176" t="s">
        <v>261</v>
      </c>
      <c r="C129" s="190" t="s">
        <v>262</v>
      </c>
      <c r="D129" s="179" t="s">
        <v>114</v>
      </c>
      <c r="E129" s="182">
        <v>14.519270000000001</v>
      </c>
      <c r="F129" s="187"/>
      <c r="G129" s="186">
        <f>ROUND(E129*F129,2)</f>
        <v>0</v>
      </c>
      <c r="H129" s="185" t="s">
        <v>229</v>
      </c>
      <c r="I129" s="202" t="s">
        <v>116</v>
      </c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 t="s">
        <v>136</v>
      </c>
      <c r="AF129" s="163"/>
      <c r="AG129" s="163"/>
      <c r="AH129" s="163"/>
      <c r="AI129" s="163"/>
      <c r="AJ129" s="163"/>
      <c r="AK129" s="163"/>
      <c r="AL129" s="163"/>
      <c r="AM129" s="163">
        <v>21</v>
      </c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</row>
    <row r="130" spans="1:60" outlineLevel="1" x14ac:dyDescent="0.2">
      <c r="A130" s="199"/>
      <c r="B130" s="177"/>
      <c r="C130" s="191" t="s">
        <v>352</v>
      </c>
      <c r="D130" s="180"/>
      <c r="E130" s="183">
        <v>12.625450000000001</v>
      </c>
      <c r="F130" s="186"/>
      <c r="G130" s="186"/>
      <c r="H130" s="185"/>
      <c r="I130" s="202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/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  <c r="BH130" s="163"/>
    </row>
    <row r="131" spans="1:60" outlineLevel="1" x14ac:dyDescent="0.2">
      <c r="A131" s="199"/>
      <c r="B131" s="177"/>
      <c r="C131" s="191" t="s">
        <v>263</v>
      </c>
      <c r="D131" s="180"/>
      <c r="E131" s="183">
        <v>1.8938200000000001</v>
      </c>
      <c r="F131" s="186"/>
      <c r="G131" s="186"/>
      <c r="H131" s="185"/>
      <c r="I131" s="202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/>
      <c r="AF131" s="163"/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</row>
    <row r="132" spans="1:60" outlineLevel="1" x14ac:dyDescent="0.2">
      <c r="A132" s="199"/>
      <c r="B132" s="289" t="s">
        <v>265</v>
      </c>
      <c r="C132" s="290"/>
      <c r="D132" s="291"/>
      <c r="E132" s="292"/>
      <c r="F132" s="293"/>
      <c r="G132" s="294"/>
      <c r="H132" s="185"/>
      <c r="I132" s="202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  <c r="AC132" s="163">
        <v>0</v>
      </c>
      <c r="AD132" s="163"/>
      <c r="AE132" s="163"/>
      <c r="AF132" s="163"/>
      <c r="AG132" s="163"/>
      <c r="AH132" s="163"/>
      <c r="AI132" s="163"/>
      <c r="AJ132" s="163"/>
      <c r="AK132" s="163"/>
      <c r="AL132" s="163"/>
      <c r="AM132" s="163"/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3"/>
      <c r="BD132" s="163"/>
      <c r="BE132" s="163"/>
      <c r="BF132" s="163"/>
      <c r="BG132" s="163"/>
      <c r="BH132" s="163"/>
    </row>
    <row r="133" spans="1:60" outlineLevel="1" x14ac:dyDescent="0.2">
      <c r="A133" s="199"/>
      <c r="B133" s="289" t="s">
        <v>235</v>
      </c>
      <c r="C133" s="290"/>
      <c r="D133" s="291"/>
      <c r="E133" s="292"/>
      <c r="F133" s="293"/>
      <c r="G133" s="294"/>
      <c r="H133" s="185"/>
      <c r="I133" s="202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 t="s">
        <v>110</v>
      </c>
      <c r="AF133" s="163"/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</row>
    <row r="134" spans="1:60" outlineLevel="1" x14ac:dyDescent="0.2">
      <c r="A134" s="200">
        <v>33</v>
      </c>
      <c r="B134" s="176" t="s">
        <v>266</v>
      </c>
      <c r="C134" s="190" t="s">
        <v>218</v>
      </c>
      <c r="D134" s="179" t="s">
        <v>174</v>
      </c>
      <c r="E134" s="182">
        <v>0.34610000000000002</v>
      </c>
      <c r="F134" s="187"/>
      <c r="G134" s="186">
        <f>ROUND(E134*F134,2)</f>
        <v>0</v>
      </c>
      <c r="H134" s="185" t="s">
        <v>252</v>
      </c>
      <c r="I134" s="202" t="s">
        <v>116</v>
      </c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 t="s">
        <v>117</v>
      </c>
      <c r="AF134" s="163"/>
      <c r="AG134" s="163"/>
      <c r="AH134" s="163"/>
      <c r="AI134" s="163"/>
      <c r="AJ134" s="163"/>
      <c r="AK134" s="163"/>
      <c r="AL134" s="163"/>
      <c r="AM134" s="163">
        <v>21</v>
      </c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  <c r="BH134" s="163"/>
    </row>
    <row r="135" spans="1:60" x14ac:dyDescent="0.2">
      <c r="A135" s="198" t="s">
        <v>106</v>
      </c>
      <c r="B135" s="175" t="s">
        <v>75</v>
      </c>
      <c r="C135" s="189" t="s">
        <v>76</v>
      </c>
      <c r="D135" s="178"/>
      <c r="E135" s="181"/>
      <c r="F135" s="295">
        <f>SUM(G136:G154)</f>
        <v>0</v>
      </c>
      <c r="G135" s="296"/>
      <c r="H135" s="184"/>
      <c r="I135" s="201"/>
      <c r="AE135" t="s">
        <v>107</v>
      </c>
    </row>
    <row r="136" spans="1:60" outlineLevel="1" x14ac:dyDescent="0.2">
      <c r="A136" s="199"/>
      <c r="B136" s="275" t="s">
        <v>267</v>
      </c>
      <c r="C136" s="276"/>
      <c r="D136" s="277"/>
      <c r="E136" s="278"/>
      <c r="F136" s="279"/>
      <c r="G136" s="280"/>
      <c r="H136" s="185"/>
      <c r="I136" s="202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  <c r="AC136" s="163">
        <v>0</v>
      </c>
      <c r="AD136" s="163"/>
      <c r="AE136" s="163"/>
      <c r="AF136" s="163"/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  <c r="BH136" s="163"/>
    </row>
    <row r="137" spans="1:60" outlineLevel="1" x14ac:dyDescent="0.2">
      <c r="A137" s="200">
        <v>34</v>
      </c>
      <c r="B137" s="176" t="s">
        <v>268</v>
      </c>
      <c r="C137" s="190" t="s">
        <v>269</v>
      </c>
      <c r="D137" s="179" t="s">
        <v>114</v>
      </c>
      <c r="E137" s="182">
        <v>61.10548</v>
      </c>
      <c r="F137" s="187"/>
      <c r="G137" s="186">
        <f>ROUND(E137*F137,2)</f>
        <v>0</v>
      </c>
      <c r="H137" s="185" t="s">
        <v>252</v>
      </c>
      <c r="I137" s="202" t="s">
        <v>116</v>
      </c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 t="s">
        <v>117</v>
      </c>
      <c r="AF137" s="163"/>
      <c r="AG137" s="163"/>
      <c r="AH137" s="163"/>
      <c r="AI137" s="163"/>
      <c r="AJ137" s="163"/>
      <c r="AK137" s="163"/>
      <c r="AL137" s="163"/>
      <c r="AM137" s="163">
        <v>21</v>
      </c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</row>
    <row r="138" spans="1:60" outlineLevel="1" x14ac:dyDescent="0.2">
      <c r="A138" s="199"/>
      <c r="B138" s="177"/>
      <c r="C138" s="191" t="s">
        <v>343</v>
      </c>
      <c r="D138" s="180"/>
      <c r="E138" s="183">
        <v>28.204719999999998</v>
      </c>
      <c r="F138" s="186"/>
      <c r="G138" s="186"/>
      <c r="H138" s="185"/>
      <c r="I138" s="202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/>
      <c r="AF138" s="163"/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  <c r="BH138" s="163"/>
    </row>
    <row r="139" spans="1:60" ht="33.75" outlineLevel="1" x14ac:dyDescent="0.2">
      <c r="A139" s="199"/>
      <c r="B139" s="177"/>
      <c r="C139" s="191" t="s">
        <v>344</v>
      </c>
      <c r="D139" s="180"/>
      <c r="E139" s="183">
        <v>32.900759999999998</v>
      </c>
      <c r="F139" s="186"/>
      <c r="G139" s="186"/>
      <c r="H139" s="185"/>
      <c r="I139" s="202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  <c r="AC139" s="163"/>
      <c r="AD139" s="163"/>
      <c r="AE139" s="163"/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</row>
    <row r="140" spans="1:60" outlineLevel="1" x14ac:dyDescent="0.2">
      <c r="A140" s="199"/>
      <c r="B140" s="289" t="s">
        <v>270</v>
      </c>
      <c r="C140" s="290"/>
      <c r="D140" s="291"/>
      <c r="E140" s="292"/>
      <c r="F140" s="293"/>
      <c r="G140" s="294"/>
      <c r="H140" s="185"/>
      <c r="I140" s="202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  <c r="AC140" s="163">
        <v>0</v>
      </c>
      <c r="AD140" s="163"/>
      <c r="AE140" s="163"/>
      <c r="AF140" s="163"/>
      <c r="AG140" s="163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</row>
    <row r="141" spans="1:60" outlineLevel="1" x14ac:dyDescent="0.2">
      <c r="A141" s="200">
        <v>35</v>
      </c>
      <c r="B141" s="176" t="s">
        <v>271</v>
      </c>
      <c r="C141" s="190" t="s">
        <v>272</v>
      </c>
      <c r="D141" s="179" t="s">
        <v>188</v>
      </c>
      <c r="E141" s="182">
        <v>167.96799999999999</v>
      </c>
      <c r="F141" s="187"/>
      <c r="G141" s="186">
        <f>ROUND(E141*F141,2)</f>
        <v>0</v>
      </c>
      <c r="H141" s="185" t="s">
        <v>252</v>
      </c>
      <c r="I141" s="202" t="s">
        <v>116</v>
      </c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 t="s">
        <v>117</v>
      </c>
      <c r="AF141" s="163"/>
      <c r="AG141" s="163"/>
      <c r="AH141" s="163"/>
      <c r="AI141" s="163"/>
      <c r="AJ141" s="163"/>
      <c r="AK141" s="163"/>
      <c r="AL141" s="163"/>
      <c r="AM141" s="163">
        <v>21</v>
      </c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  <c r="BH141" s="163"/>
    </row>
    <row r="142" spans="1:60" outlineLevel="1" x14ac:dyDescent="0.2">
      <c r="A142" s="199"/>
      <c r="B142" s="177"/>
      <c r="C142" s="191" t="s">
        <v>353</v>
      </c>
      <c r="D142" s="180"/>
      <c r="E142" s="183">
        <v>157.5</v>
      </c>
      <c r="F142" s="186"/>
      <c r="G142" s="186"/>
      <c r="H142" s="185"/>
      <c r="I142" s="202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/>
      <c r="AF142" s="163"/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3"/>
      <c r="BB142" s="163"/>
      <c r="BC142" s="163"/>
      <c r="BD142" s="163"/>
      <c r="BE142" s="163"/>
      <c r="BF142" s="163"/>
      <c r="BG142" s="163"/>
      <c r="BH142" s="163"/>
    </row>
    <row r="143" spans="1:60" outlineLevel="1" x14ac:dyDescent="0.2">
      <c r="A143" s="199"/>
      <c r="B143" s="177"/>
      <c r="C143" s="191" t="s">
        <v>274</v>
      </c>
      <c r="D143" s="180"/>
      <c r="E143" s="183">
        <v>10.468</v>
      </c>
      <c r="F143" s="186"/>
      <c r="G143" s="186"/>
      <c r="H143" s="185"/>
      <c r="I143" s="202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  <c r="AC143" s="163"/>
      <c r="AD143" s="163"/>
      <c r="AE143" s="163"/>
      <c r="AF143" s="163"/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</row>
    <row r="144" spans="1:60" outlineLevel="1" x14ac:dyDescent="0.2">
      <c r="A144" s="199"/>
      <c r="B144" s="289" t="s">
        <v>275</v>
      </c>
      <c r="C144" s="290"/>
      <c r="D144" s="291"/>
      <c r="E144" s="292"/>
      <c r="F144" s="293"/>
      <c r="G144" s="294"/>
      <c r="H144" s="185"/>
      <c r="I144" s="202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  <c r="AC144" s="163">
        <v>0</v>
      </c>
      <c r="AD144" s="163"/>
      <c r="AE144" s="163"/>
      <c r="AF144" s="163"/>
      <c r="AG144" s="163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</row>
    <row r="145" spans="1:60" outlineLevel="1" x14ac:dyDescent="0.2">
      <c r="A145" s="200">
        <v>36</v>
      </c>
      <c r="B145" s="176" t="s">
        <v>276</v>
      </c>
      <c r="C145" s="190" t="s">
        <v>277</v>
      </c>
      <c r="D145" s="179" t="s">
        <v>188</v>
      </c>
      <c r="E145" s="182">
        <v>0.38400000000000001</v>
      </c>
      <c r="F145" s="187"/>
      <c r="G145" s="186">
        <f>ROUND(E145*F145,2)</f>
        <v>0</v>
      </c>
      <c r="H145" s="185" t="s">
        <v>252</v>
      </c>
      <c r="I145" s="202" t="s">
        <v>116</v>
      </c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 t="s">
        <v>117</v>
      </c>
      <c r="AF145" s="163"/>
      <c r="AG145" s="163"/>
      <c r="AH145" s="163"/>
      <c r="AI145" s="163"/>
      <c r="AJ145" s="163"/>
      <c r="AK145" s="163"/>
      <c r="AL145" s="163"/>
      <c r="AM145" s="163">
        <v>21</v>
      </c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</row>
    <row r="146" spans="1:60" outlineLevel="1" x14ac:dyDescent="0.2">
      <c r="A146" s="199"/>
      <c r="B146" s="177"/>
      <c r="C146" s="191" t="s">
        <v>354</v>
      </c>
      <c r="D146" s="180"/>
      <c r="E146" s="183">
        <v>0.38400000000000001</v>
      </c>
      <c r="F146" s="186"/>
      <c r="G146" s="186"/>
      <c r="H146" s="185"/>
      <c r="I146" s="202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/>
      <c r="AF146" s="163"/>
      <c r="AG146" s="163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3"/>
      <c r="BB146" s="163"/>
      <c r="BC146" s="163"/>
      <c r="BD146" s="163"/>
      <c r="BE146" s="163"/>
      <c r="BF146" s="163"/>
      <c r="BG146" s="163"/>
      <c r="BH146" s="163"/>
    </row>
    <row r="147" spans="1:60" outlineLevel="1" x14ac:dyDescent="0.2">
      <c r="A147" s="200">
        <v>37</v>
      </c>
      <c r="B147" s="176" t="s">
        <v>279</v>
      </c>
      <c r="C147" s="190" t="s">
        <v>280</v>
      </c>
      <c r="D147" s="179" t="s">
        <v>188</v>
      </c>
      <c r="E147" s="182">
        <v>167.96799999999999</v>
      </c>
      <c r="F147" s="187"/>
      <c r="G147" s="186">
        <f>ROUND(E147*F147,2)</f>
        <v>0</v>
      </c>
      <c r="H147" s="185" t="s">
        <v>229</v>
      </c>
      <c r="I147" s="202" t="s">
        <v>116</v>
      </c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 t="s">
        <v>136</v>
      </c>
      <c r="AF147" s="163"/>
      <c r="AG147" s="163"/>
      <c r="AH147" s="163"/>
      <c r="AI147" s="163"/>
      <c r="AJ147" s="163"/>
      <c r="AK147" s="163"/>
      <c r="AL147" s="163"/>
      <c r="AM147" s="163">
        <v>21</v>
      </c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3"/>
      <c r="BB147" s="163"/>
      <c r="BC147" s="163"/>
      <c r="BD147" s="163"/>
      <c r="BE147" s="163"/>
      <c r="BF147" s="163"/>
      <c r="BG147" s="163"/>
      <c r="BH147" s="163"/>
    </row>
    <row r="148" spans="1:60" outlineLevel="1" x14ac:dyDescent="0.2">
      <c r="A148" s="199"/>
      <c r="B148" s="177"/>
      <c r="C148" s="191" t="s">
        <v>355</v>
      </c>
      <c r="D148" s="180"/>
      <c r="E148" s="183">
        <v>167.96799999999999</v>
      </c>
      <c r="F148" s="186"/>
      <c r="G148" s="186"/>
      <c r="H148" s="185"/>
      <c r="I148" s="202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/>
      <c r="AF148" s="163"/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</row>
    <row r="149" spans="1:60" outlineLevel="1" x14ac:dyDescent="0.2">
      <c r="A149" s="200">
        <v>38</v>
      </c>
      <c r="B149" s="176" t="s">
        <v>282</v>
      </c>
      <c r="C149" s="190" t="s">
        <v>283</v>
      </c>
      <c r="D149" s="179" t="s">
        <v>114</v>
      </c>
      <c r="E149" s="182">
        <v>73.326580000000007</v>
      </c>
      <c r="F149" s="187"/>
      <c r="G149" s="186">
        <f>ROUND(E149*F149,2)</f>
        <v>0</v>
      </c>
      <c r="H149" s="185" t="s">
        <v>229</v>
      </c>
      <c r="I149" s="202" t="s">
        <v>116</v>
      </c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 t="s">
        <v>136</v>
      </c>
      <c r="AF149" s="163"/>
      <c r="AG149" s="163"/>
      <c r="AH149" s="163"/>
      <c r="AI149" s="163"/>
      <c r="AJ149" s="163"/>
      <c r="AK149" s="163"/>
      <c r="AL149" s="163"/>
      <c r="AM149" s="163">
        <v>21</v>
      </c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</row>
    <row r="150" spans="1:60" outlineLevel="1" x14ac:dyDescent="0.2">
      <c r="A150" s="199"/>
      <c r="B150" s="177"/>
      <c r="C150" s="191" t="s">
        <v>356</v>
      </c>
      <c r="D150" s="180"/>
      <c r="E150" s="183">
        <v>61.10548</v>
      </c>
      <c r="F150" s="186"/>
      <c r="G150" s="186"/>
      <c r="H150" s="185"/>
      <c r="I150" s="202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/>
      <c r="AF150" s="163"/>
      <c r="AG150" s="163"/>
      <c r="AH150" s="163"/>
      <c r="AI150" s="163"/>
      <c r="AJ150" s="163"/>
      <c r="AK150" s="163"/>
      <c r="AL150" s="163"/>
      <c r="AM150" s="163"/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</row>
    <row r="151" spans="1:60" outlineLevel="1" x14ac:dyDescent="0.2">
      <c r="A151" s="199"/>
      <c r="B151" s="177"/>
      <c r="C151" s="191" t="s">
        <v>285</v>
      </c>
      <c r="D151" s="180"/>
      <c r="E151" s="183">
        <v>12.2211</v>
      </c>
      <c r="F151" s="186"/>
      <c r="G151" s="186"/>
      <c r="H151" s="185"/>
      <c r="I151" s="202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/>
      <c r="AF151" s="163"/>
      <c r="AG151" s="163"/>
      <c r="AH151" s="163"/>
      <c r="AI151" s="163"/>
      <c r="AJ151" s="163"/>
      <c r="AK151" s="163"/>
      <c r="AL151" s="163"/>
      <c r="AM151" s="163"/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</row>
    <row r="152" spans="1:60" outlineLevel="1" x14ac:dyDescent="0.2">
      <c r="A152" s="199"/>
      <c r="B152" s="177"/>
      <c r="C152" s="191" t="s">
        <v>264</v>
      </c>
      <c r="D152" s="180"/>
      <c r="E152" s="183"/>
      <c r="F152" s="186"/>
      <c r="G152" s="186"/>
      <c r="H152" s="185"/>
      <c r="I152" s="202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/>
      <c r="AF152" s="163"/>
      <c r="AG152" s="163"/>
      <c r="AH152" s="163"/>
      <c r="AI152" s="163"/>
      <c r="AJ152" s="163"/>
      <c r="AK152" s="163"/>
      <c r="AL152" s="163"/>
      <c r="AM152" s="163"/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</row>
    <row r="153" spans="1:60" outlineLevel="1" x14ac:dyDescent="0.2">
      <c r="A153" s="199"/>
      <c r="B153" s="289" t="s">
        <v>286</v>
      </c>
      <c r="C153" s="290"/>
      <c r="D153" s="291"/>
      <c r="E153" s="292"/>
      <c r="F153" s="293"/>
      <c r="G153" s="294"/>
      <c r="H153" s="185"/>
      <c r="I153" s="202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  <c r="AC153" s="163">
        <v>0</v>
      </c>
      <c r="AD153" s="163"/>
      <c r="AE153" s="163"/>
      <c r="AF153" s="163"/>
      <c r="AG153" s="163"/>
      <c r="AH153" s="163"/>
      <c r="AI153" s="163"/>
      <c r="AJ153" s="163"/>
      <c r="AK153" s="163"/>
      <c r="AL153" s="163"/>
      <c r="AM153" s="163"/>
      <c r="AN153" s="163"/>
      <c r="AO153" s="163"/>
      <c r="AP153" s="163"/>
      <c r="AQ153" s="163"/>
      <c r="AR153" s="163"/>
      <c r="AS153" s="163"/>
      <c r="AT153" s="163"/>
      <c r="AU153" s="163"/>
      <c r="AV153" s="163"/>
      <c r="AW153" s="163"/>
      <c r="AX153" s="163"/>
      <c r="AY153" s="163"/>
      <c r="AZ153" s="163"/>
      <c r="BA153" s="163"/>
      <c r="BB153" s="163"/>
      <c r="BC153" s="163"/>
      <c r="BD153" s="163"/>
      <c r="BE153" s="163"/>
      <c r="BF153" s="163"/>
      <c r="BG153" s="163"/>
      <c r="BH153" s="163"/>
    </row>
    <row r="154" spans="1:60" outlineLevel="1" x14ac:dyDescent="0.2">
      <c r="A154" s="200">
        <v>39</v>
      </c>
      <c r="B154" s="176" t="s">
        <v>287</v>
      </c>
      <c r="C154" s="190" t="s">
        <v>218</v>
      </c>
      <c r="D154" s="179" t="s">
        <v>174</v>
      </c>
      <c r="E154" s="182">
        <v>1.3366</v>
      </c>
      <c r="F154" s="187"/>
      <c r="G154" s="186">
        <f>ROUND(E154*F154,2)</f>
        <v>0</v>
      </c>
      <c r="H154" s="185" t="s">
        <v>252</v>
      </c>
      <c r="I154" s="202" t="s">
        <v>116</v>
      </c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 t="s">
        <v>117</v>
      </c>
      <c r="AF154" s="163"/>
      <c r="AG154" s="163"/>
      <c r="AH154" s="163"/>
      <c r="AI154" s="163"/>
      <c r="AJ154" s="163"/>
      <c r="AK154" s="163"/>
      <c r="AL154" s="163"/>
      <c r="AM154" s="163">
        <v>21</v>
      </c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</row>
    <row r="155" spans="1:60" x14ac:dyDescent="0.2">
      <c r="A155" s="198" t="s">
        <v>106</v>
      </c>
      <c r="B155" s="175" t="s">
        <v>77</v>
      </c>
      <c r="C155" s="189" t="s">
        <v>78</v>
      </c>
      <c r="D155" s="178"/>
      <c r="E155" s="181"/>
      <c r="F155" s="295">
        <f>SUM(G156:G159)</f>
        <v>0</v>
      </c>
      <c r="G155" s="296"/>
      <c r="H155" s="184"/>
      <c r="I155" s="201"/>
      <c r="AE155" t="s">
        <v>107</v>
      </c>
    </row>
    <row r="156" spans="1:60" outlineLevel="1" x14ac:dyDescent="0.2">
      <c r="A156" s="199"/>
      <c r="B156" s="275" t="s">
        <v>288</v>
      </c>
      <c r="C156" s="276"/>
      <c r="D156" s="277"/>
      <c r="E156" s="278"/>
      <c r="F156" s="279"/>
      <c r="G156" s="280"/>
      <c r="H156" s="185"/>
      <c r="I156" s="202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  <c r="AC156" s="163">
        <v>0</v>
      </c>
      <c r="AD156" s="163"/>
      <c r="AE156" s="163"/>
      <c r="AF156" s="163"/>
      <c r="AG156" s="163"/>
      <c r="AH156" s="163"/>
      <c r="AI156" s="163"/>
      <c r="AJ156" s="163"/>
      <c r="AK156" s="163"/>
      <c r="AL156" s="163"/>
      <c r="AM156" s="163"/>
      <c r="AN156" s="163"/>
      <c r="AO156" s="163"/>
      <c r="AP156" s="163"/>
      <c r="AQ156" s="163"/>
      <c r="AR156" s="163"/>
      <c r="AS156" s="163"/>
      <c r="AT156" s="163"/>
      <c r="AU156" s="163"/>
      <c r="AV156" s="163"/>
      <c r="AW156" s="163"/>
      <c r="AX156" s="163"/>
      <c r="AY156" s="163"/>
      <c r="AZ156" s="163"/>
      <c r="BA156" s="163"/>
      <c r="BB156" s="163"/>
      <c r="BC156" s="163"/>
      <c r="BD156" s="163"/>
      <c r="BE156" s="163"/>
      <c r="BF156" s="163"/>
      <c r="BG156" s="163"/>
      <c r="BH156" s="163"/>
    </row>
    <row r="157" spans="1:60" outlineLevel="1" x14ac:dyDescent="0.2">
      <c r="A157" s="200">
        <v>40</v>
      </c>
      <c r="B157" s="176" t="s">
        <v>289</v>
      </c>
      <c r="C157" s="190" t="s">
        <v>290</v>
      </c>
      <c r="D157" s="179" t="s">
        <v>114</v>
      </c>
      <c r="E157" s="182">
        <v>6.3959999999999999</v>
      </c>
      <c r="F157" s="187"/>
      <c r="G157" s="186">
        <f>ROUND(E157*F157,2)</f>
        <v>0</v>
      </c>
      <c r="H157" s="185" t="s">
        <v>291</v>
      </c>
      <c r="I157" s="202" t="s">
        <v>116</v>
      </c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  <c r="AC157" s="163"/>
      <c r="AD157" s="163"/>
      <c r="AE157" s="163" t="s">
        <v>117</v>
      </c>
      <c r="AF157" s="163"/>
      <c r="AG157" s="163"/>
      <c r="AH157" s="163"/>
      <c r="AI157" s="163"/>
      <c r="AJ157" s="163"/>
      <c r="AK157" s="163"/>
      <c r="AL157" s="163"/>
      <c r="AM157" s="163">
        <v>21</v>
      </c>
      <c r="AN157" s="163"/>
      <c r="AO157" s="163"/>
      <c r="AP157" s="163"/>
      <c r="AQ157" s="163"/>
      <c r="AR157" s="163"/>
      <c r="AS157" s="163"/>
      <c r="AT157" s="163"/>
      <c r="AU157" s="163"/>
      <c r="AV157" s="163"/>
      <c r="AW157" s="163"/>
      <c r="AX157" s="163"/>
      <c r="AY157" s="163"/>
      <c r="AZ157" s="163"/>
      <c r="BA157" s="163"/>
      <c r="BB157" s="163"/>
      <c r="BC157" s="163"/>
      <c r="BD157" s="163"/>
      <c r="BE157" s="163"/>
      <c r="BF157" s="163"/>
      <c r="BG157" s="163"/>
      <c r="BH157" s="163"/>
    </row>
    <row r="158" spans="1:60" outlineLevel="1" x14ac:dyDescent="0.2">
      <c r="A158" s="199"/>
      <c r="B158" s="177"/>
      <c r="C158" s="297" t="s">
        <v>292</v>
      </c>
      <c r="D158" s="298"/>
      <c r="E158" s="299"/>
      <c r="F158" s="300"/>
      <c r="G158" s="301"/>
      <c r="H158" s="185"/>
      <c r="I158" s="202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  <c r="AC158" s="163"/>
      <c r="AD158" s="163"/>
      <c r="AE158" s="163"/>
      <c r="AF158" s="163"/>
      <c r="AG158" s="163"/>
      <c r="AH158" s="163"/>
      <c r="AI158" s="163"/>
      <c r="AJ158" s="163"/>
      <c r="AK158" s="163"/>
      <c r="AL158" s="163"/>
      <c r="AM158" s="163"/>
      <c r="AN158" s="163"/>
      <c r="AO158" s="163"/>
      <c r="AP158" s="163"/>
      <c r="AQ158" s="163"/>
      <c r="AR158" s="163"/>
      <c r="AS158" s="163"/>
      <c r="AT158" s="163"/>
      <c r="AU158" s="163"/>
      <c r="AV158" s="163"/>
      <c r="AW158" s="163"/>
      <c r="AX158" s="163"/>
      <c r="AY158" s="163"/>
      <c r="AZ158" s="163"/>
      <c r="BA158" s="168" t="str">
        <f>C158</f>
        <v>včetně pomocného lešení.</v>
      </c>
      <c r="BB158" s="163"/>
      <c r="BC158" s="163"/>
      <c r="BD158" s="163"/>
      <c r="BE158" s="163"/>
      <c r="BF158" s="163"/>
      <c r="BG158" s="163"/>
      <c r="BH158" s="163"/>
    </row>
    <row r="159" spans="1:60" ht="22.5" outlineLevel="1" x14ac:dyDescent="0.2">
      <c r="A159" s="199"/>
      <c r="B159" s="177"/>
      <c r="C159" s="191" t="s">
        <v>357</v>
      </c>
      <c r="D159" s="180"/>
      <c r="E159" s="183">
        <v>6.3959999999999999</v>
      </c>
      <c r="F159" s="186"/>
      <c r="G159" s="186"/>
      <c r="H159" s="185"/>
      <c r="I159" s="202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  <c r="AC159" s="163"/>
      <c r="AD159" s="163"/>
      <c r="AE159" s="163"/>
      <c r="AF159" s="163"/>
      <c r="AG159" s="163"/>
      <c r="AH159" s="163"/>
      <c r="AI159" s="163"/>
      <c r="AJ159" s="163"/>
      <c r="AK159" s="163"/>
      <c r="AL159" s="163"/>
      <c r="AM159" s="163"/>
      <c r="AN159" s="163"/>
      <c r="AO159" s="163"/>
      <c r="AP159" s="163"/>
      <c r="AQ159" s="163"/>
      <c r="AR159" s="163"/>
      <c r="AS159" s="163"/>
      <c r="AT159" s="163"/>
      <c r="AU159" s="163"/>
      <c r="AV159" s="163"/>
      <c r="AW159" s="163"/>
      <c r="AX159" s="163"/>
      <c r="AY159" s="163"/>
      <c r="AZ159" s="163"/>
      <c r="BA159" s="163"/>
      <c r="BB159" s="163"/>
      <c r="BC159" s="163"/>
      <c r="BD159" s="163"/>
      <c r="BE159" s="163"/>
      <c r="BF159" s="163"/>
      <c r="BG159" s="163"/>
      <c r="BH159" s="163"/>
    </row>
    <row r="160" spans="1:60" x14ac:dyDescent="0.2">
      <c r="A160" s="198" t="s">
        <v>106</v>
      </c>
      <c r="B160" s="175" t="s">
        <v>79</v>
      </c>
      <c r="C160" s="189" t="s">
        <v>80</v>
      </c>
      <c r="D160" s="178"/>
      <c r="E160" s="181"/>
      <c r="F160" s="295">
        <f>SUM(G161:G177)</f>
        <v>0</v>
      </c>
      <c r="G160" s="296"/>
      <c r="H160" s="184"/>
      <c r="I160" s="201"/>
      <c r="AE160" t="s">
        <v>107</v>
      </c>
    </row>
    <row r="161" spans="1:60" outlineLevel="1" x14ac:dyDescent="0.2">
      <c r="A161" s="199"/>
      <c r="B161" s="275" t="s">
        <v>294</v>
      </c>
      <c r="C161" s="276"/>
      <c r="D161" s="277"/>
      <c r="E161" s="278"/>
      <c r="F161" s="279"/>
      <c r="G161" s="280"/>
      <c r="H161" s="185"/>
      <c r="I161" s="202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  <c r="AC161" s="163">
        <v>0</v>
      </c>
      <c r="AD161" s="163"/>
      <c r="AE161" s="163"/>
      <c r="AF161" s="163"/>
      <c r="AG161" s="163"/>
      <c r="AH161" s="163"/>
      <c r="AI161" s="163"/>
      <c r="AJ161" s="163"/>
      <c r="AK161" s="163"/>
      <c r="AL161" s="163"/>
      <c r="AM161" s="163"/>
      <c r="AN161" s="163"/>
      <c r="AO161" s="163"/>
      <c r="AP161" s="163"/>
      <c r="AQ161" s="163"/>
      <c r="AR161" s="163"/>
      <c r="AS161" s="163"/>
      <c r="AT161" s="163"/>
      <c r="AU161" s="163"/>
      <c r="AV161" s="163"/>
      <c r="AW161" s="163"/>
      <c r="AX161" s="163"/>
      <c r="AY161" s="163"/>
      <c r="AZ161" s="163"/>
      <c r="BA161" s="163"/>
      <c r="BB161" s="163"/>
      <c r="BC161" s="163"/>
      <c r="BD161" s="163"/>
      <c r="BE161" s="163"/>
      <c r="BF161" s="163"/>
      <c r="BG161" s="163"/>
      <c r="BH161" s="163"/>
    </row>
    <row r="162" spans="1:60" outlineLevel="1" x14ac:dyDescent="0.2">
      <c r="A162" s="200">
        <v>41</v>
      </c>
      <c r="B162" s="176" t="s">
        <v>295</v>
      </c>
      <c r="C162" s="190" t="s">
        <v>296</v>
      </c>
      <c r="D162" s="179" t="s">
        <v>114</v>
      </c>
      <c r="E162" s="182">
        <v>31.047750000000001</v>
      </c>
      <c r="F162" s="187"/>
      <c r="G162" s="186">
        <f>ROUND(E162*F162,2)</f>
        <v>0</v>
      </c>
      <c r="H162" s="185" t="s">
        <v>297</v>
      </c>
      <c r="I162" s="202" t="s">
        <v>116</v>
      </c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 t="s">
        <v>117</v>
      </c>
      <c r="AF162" s="163"/>
      <c r="AG162" s="163"/>
      <c r="AH162" s="163"/>
      <c r="AI162" s="163"/>
      <c r="AJ162" s="163"/>
      <c r="AK162" s="163"/>
      <c r="AL162" s="163"/>
      <c r="AM162" s="163">
        <v>21</v>
      </c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  <c r="BE162" s="163"/>
      <c r="BF162" s="163"/>
      <c r="BG162" s="163"/>
      <c r="BH162" s="163"/>
    </row>
    <row r="163" spans="1:60" outlineLevel="1" x14ac:dyDescent="0.2">
      <c r="A163" s="199"/>
      <c r="B163" s="177"/>
      <c r="C163" s="191" t="s">
        <v>358</v>
      </c>
      <c r="D163" s="180"/>
      <c r="E163" s="183">
        <v>8.1936300000000006</v>
      </c>
      <c r="F163" s="186"/>
      <c r="G163" s="186"/>
      <c r="H163" s="185"/>
      <c r="I163" s="202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  <c r="AC163" s="163"/>
      <c r="AD163" s="163"/>
      <c r="AE163" s="163"/>
      <c r="AF163" s="163"/>
      <c r="AG163" s="163"/>
      <c r="AH163" s="163"/>
      <c r="AI163" s="163"/>
      <c r="AJ163" s="163"/>
      <c r="AK163" s="163"/>
      <c r="AL163" s="163"/>
      <c r="AM163" s="163"/>
      <c r="AN163" s="163"/>
      <c r="AO163" s="163"/>
      <c r="AP163" s="163"/>
      <c r="AQ163" s="163"/>
      <c r="AR163" s="163"/>
      <c r="AS163" s="163"/>
      <c r="AT163" s="163"/>
      <c r="AU163" s="163"/>
      <c r="AV163" s="163"/>
      <c r="AW163" s="163"/>
      <c r="AX163" s="163"/>
      <c r="AY163" s="163"/>
      <c r="AZ163" s="163"/>
      <c r="BA163" s="163"/>
      <c r="BB163" s="163"/>
      <c r="BC163" s="163"/>
      <c r="BD163" s="163"/>
      <c r="BE163" s="163"/>
      <c r="BF163" s="163"/>
      <c r="BG163" s="163"/>
      <c r="BH163" s="163"/>
    </row>
    <row r="164" spans="1:60" outlineLevel="1" x14ac:dyDescent="0.2">
      <c r="A164" s="199"/>
      <c r="B164" s="177"/>
      <c r="C164" s="191" t="s">
        <v>359</v>
      </c>
      <c r="D164" s="180"/>
      <c r="E164" s="183">
        <v>22.854120000000002</v>
      </c>
      <c r="F164" s="186"/>
      <c r="G164" s="186"/>
      <c r="H164" s="185"/>
      <c r="I164" s="202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  <c r="AC164" s="163"/>
      <c r="AD164" s="163"/>
      <c r="AE164" s="163"/>
      <c r="AF164" s="163"/>
      <c r="AG164" s="163"/>
      <c r="AH164" s="163"/>
      <c r="AI164" s="163"/>
      <c r="AJ164" s="163"/>
      <c r="AK164" s="163"/>
      <c r="AL164" s="163"/>
      <c r="AM164" s="163"/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</row>
    <row r="165" spans="1:60" outlineLevel="1" x14ac:dyDescent="0.2">
      <c r="A165" s="199"/>
      <c r="B165" s="289" t="s">
        <v>300</v>
      </c>
      <c r="C165" s="290"/>
      <c r="D165" s="291"/>
      <c r="E165" s="292"/>
      <c r="F165" s="293"/>
      <c r="G165" s="294"/>
      <c r="H165" s="185"/>
      <c r="I165" s="202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  <c r="AC165" s="163">
        <v>0</v>
      </c>
      <c r="AD165" s="163"/>
      <c r="AE165" s="163"/>
      <c r="AF165" s="163"/>
      <c r="AG165" s="163"/>
      <c r="AH165" s="163"/>
      <c r="AI165" s="163"/>
      <c r="AJ165" s="163"/>
      <c r="AK165" s="163"/>
      <c r="AL165" s="163"/>
      <c r="AM165" s="163"/>
      <c r="AN165" s="163"/>
      <c r="AO165" s="163"/>
      <c r="AP165" s="163"/>
      <c r="AQ165" s="163"/>
      <c r="AR165" s="163"/>
      <c r="AS165" s="163"/>
      <c r="AT165" s="163"/>
      <c r="AU165" s="163"/>
      <c r="AV165" s="163"/>
      <c r="AW165" s="163"/>
      <c r="AX165" s="163"/>
      <c r="AY165" s="163"/>
      <c r="AZ165" s="163"/>
      <c r="BA165" s="163"/>
      <c r="BB165" s="163"/>
      <c r="BC165" s="163"/>
      <c r="BD165" s="163"/>
      <c r="BE165" s="163"/>
      <c r="BF165" s="163"/>
      <c r="BG165" s="163"/>
      <c r="BH165" s="163"/>
    </row>
    <row r="166" spans="1:60" outlineLevel="1" x14ac:dyDescent="0.2">
      <c r="A166" s="199"/>
      <c r="B166" s="289" t="s">
        <v>301</v>
      </c>
      <c r="C166" s="290"/>
      <c r="D166" s="291"/>
      <c r="E166" s="292"/>
      <c r="F166" s="293"/>
      <c r="G166" s="294"/>
      <c r="H166" s="185"/>
      <c r="I166" s="202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  <c r="AC166" s="163">
        <v>1</v>
      </c>
      <c r="AD166" s="163"/>
      <c r="AE166" s="163"/>
      <c r="AF166" s="163"/>
      <c r="AG166" s="163"/>
      <c r="AH166" s="163"/>
      <c r="AI166" s="163"/>
      <c r="AJ166" s="163"/>
      <c r="AK166" s="163"/>
      <c r="AL166" s="163"/>
      <c r="AM166" s="163"/>
      <c r="AN166" s="163"/>
      <c r="AO166" s="163"/>
      <c r="AP166" s="163"/>
      <c r="AQ166" s="163"/>
      <c r="AR166" s="163"/>
      <c r="AS166" s="163"/>
      <c r="AT166" s="163"/>
      <c r="AU166" s="163"/>
      <c r="AV166" s="163"/>
      <c r="AW166" s="163"/>
      <c r="AX166" s="163"/>
      <c r="AY166" s="163"/>
      <c r="AZ166" s="163"/>
      <c r="BA166" s="163"/>
      <c r="BB166" s="163"/>
      <c r="BC166" s="163"/>
      <c r="BD166" s="163"/>
      <c r="BE166" s="163"/>
      <c r="BF166" s="163"/>
      <c r="BG166" s="163"/>
      <c r="BH166" s="163"/>
    </row>
    <row r="167" spans="1:60" outlineLevel="1" x14ac:dyDescent="0.2">
      <c r="A167" s="200">
        <v>42</v>
      </c>
      <c r="B167" s="176" t="s">
        <v>302</v>
      </c>
      <c r="C167" s="190" t="s">
        <v>303</v>
      </c>
      <c r="D167" s="179" t="s">
        <v>114</v>
      </c>
      <c r="E167" s="182">
        <v>31.047750000000001</v>
      </c>
      <c r="F167" s="187"/>
      <c r="G167" s="186">
        <f>ROUND(E167*F167,2)</f>
        <v>0</v>
      </c>
      <c r="H167" s="185" t="s">
        <v>297</v>
      </c>
      <c r="I167" s="202" t="s">
        <v>116</v>
      </c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  <c r="AC167" s="163"/>
      <c r="AD167" s="163"/>
      <c r="AE167" s="163" t="s">
        <v>117</v>
      </c>
      <c r="AF167" s="163"/>
      <c r="AG167" s="163"/>
      <c r="AH167" s="163"/>
      <c r="AI167" s="163"/>
      <c r="AJ167" s="163"/>
      <c r="AK167" s="163"/>
      <c r="AL167" s="163"/>
      <c r="AM167" s="163">
        <v>21</v>
      </c>
      <c r="AN167" s="163"/>
      <c r="AO167" s="163"/>
      <c r="AP167" s="163"/>
      <c r="AQ167" s="163"/>
      <c r="AR167" s="163"/>
      <c r="AS167" s="163"/>
      <c r="AT167" s="163"/>
      <c r="AU167" s="163"/>
      <c r="AV167" s="163"/>
      <c r="AW167" s="163"/>
      <c r="AX167" s="163"/>
      <c r="AY167" s="163"/>
      <c r="AZ167" s="163"/>
      <c r="BA167" s="163"/>
      <c r="BB167" s="163"/>
      <c r="BC167" s="163"/>
      <c r="BD167" s="163"/>
      <c r="BE167" s="163"/>
      <c r="BF167" s="163"/>
      <c r="BG167" s="163"/>
      <c r="BH167" s="163"/>
    </row>
    <row r="168" spans="1:60" outlineLevel="1" x14ac:dyDescent="0.2">
      <c r="A168" s="199"/>
      <c r="B168" s="177"/>
      <c r="C168" s="191" t="s">
        <v>358</v>
      </c>
      <c r="D168" s="180"/>
      <c r="E168" s="183">
        <v>8.1936300000000006</v>
      </c>
      <c r="F168" s="186"/>
      <c r="G168" s="186"/>
      <c r="H168" s="185"/>
      <c r="I168" s="202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  <c r="AC168" s="163"/>
      <c r="AD168" s="163"/>
      <c r="AE168" s="163"/>
      <c r="AF168" s="163"/>
      <c r="AG168" s="163"/>
      <c r="AH168" s="163"/>
      <c r="AI168" s="163"/>
      <c r="AJ168" s="163"/>
      <c r="AK168" s="163"/>
      <c r="AL168" s="163"/>
      <c r="AM168" s="163"/>
      <c r="AN168" s="163"/>
      <c r="AO168" s="163"/>
      <c r="AP168" s="163"/>
      <c r="AQ168" s="163"/>
      <c r="AR168" s="163"/>
      <c r="AS168" s="163"/>
      <c r="AT168" s="163"/>
      <c r="AU168" s="163"/>
      <c r="AV168" s="163"/>
      <c r="AW168" s="163"/>
      <c r="AX168" s="163"/>
      <c r="AY168" s="163"/>
      <c r="AZ168" s="163"/>
      <c r="BA168" s="163"/>
      <c r="BB168" s="163"/>
      <c r="BC168" s="163"/>
      <c r="BD168" s="163"/>
      <c r="BE168" s="163"/>
      <c r="BF168" s="163"/>
      <c r="BG168" s="163"/>
      <c r="BH168" s="163"/>
    </row>
    <row r="169" spans="1:60" outlineLevel="1" x14ac:dyDescent="0.2">
      <c r="A169" s="199"/>
      <c r="B169" s="177"/>
      <c r="C169" s="191" t="s">
        <v>359</v>
      </c>
      <c r="D169" s="180"/>
      <c r="E169" s="183">
        <v>22.854120000000002</v>
      </c>
      <c r="F169" s="186"/>
      <c r="G169" s="186"/>
      <c r="H169" s="185"/>
      <c r="I169" s="202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  <c r="AC169" s="163"/>
      <c r="AD169" s="163"/>
      <c r="AE169" s="163"/>
      <c r="AF169" s="163"/>
      <c r="AG169" s="163"/>
      <c r="AH169" s="163"/>
      <c r="AI169" s="163"/>
      <c r="AJ169" s="163"/>
      <c r="AK169" s="163"/>
      <c r="AL169" s="163"/>
      <c r="AM169" s="163"/>
      <c r="AN169" s="163"/>
      <c r="AO169" s="163"/>
      <c r="AP169" s="163"/>
      <c r="AQ169" s="163"/>
      <c r="AR169" s="163"/>
      <c r="AS169" s="163"/>
      <c r="AT169" s="163"/>
      <c r="AU169" s="163"/>
      <c r="AV169" s="163"/>
      <c r="AW169" s="163"/>
      <c r="AX169" s="163"/>
      <c r="AY169" s="163"/>
      <c r="AZ169" s="163"/>
      <c r="BA169" s="163"/>
      <c r="BB169" s="163"/>
      <c r="BC169" s="163"/>
      <c r="BD169" s="163"/>
      <c r="BE169" s="163"/>
      <c r="BF169" s="163"/>
      <c r="BG169" s="163"/>
      <c r="BH169" s="163"/>
    </row>
    <row r="170" spans="1:60" outlineLevel="1" x14ac:dyDescent="0.2">
      <c r="A170" s="199"/>
      <c r="B170" s="289" t="s">
        <v>304</v>
      </c>
      <c r="C170" s="290"/>
      <c r="D170" s="291"/>
      <c r="E170" s="292"/>
      <c r="F170" s="293"/>
      <c r="G170" s="294"/>
      <c r="H170" s="185"/>
      <c r="I170" s="202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  <c r="AC170" s="163">
        <v>0</v>
      </c>
      <c r="AD170" s="163"/>
      <c r="AE170" s="163"/>
      <c r="AF170" s="163"/>
      <c r="AG170" s="163"/>
      <c r="AH170" s="163"/>
      <c r="AI170" s="163"/>
      <c r="AJ170" s="163"/>
      <c r="AK170" s="163"/>
      <c r="AL170" s="163"/>
      <c r="AM170" s="163"/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</row>
    <row r="171" spans="1:60" outlineLevel="1" x14ac:dyDescent="0.2">
      <c r="A171" s="200">
        <v>43</v>
      </c>
      <c r="B171" s="176" t="s">
        <v>305</v>
      </c>
      <c r="C171" s="190" t="s">
        <v>306</v>
      </c>
      <c r="D171" s="179" t="s">
        <v>114</v>
      </c>
      <c r="E171" s="182">
        <v>31.047750000000001</v>
      </c>
      <c r="F171" s="187"/>
      <c r="G171" s="186">
        <f>ROUND(E171*F171,2)</f>
        <v>0</v>
      </c>
      <c r="H171" s="185" t="s">
        <v>297</v>
      </c>
      <c r="I171" s="202" t="s">
        <v>116</v>
      </c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  <c r="AC171" s="163"/>
      <c r="AD171" s="163"/>
      <c r="AE171" s="163" t="s">
        <v>117</v>
      </c>
      <c r="AF171" s="163"/>
      <c r="AG171" s="163"/>
      <c r="AH171" s="163"/>
      <c r="AI171" s="163"/>
      <c r="AJ171" s="163"/>
      <c r="AK171" s="163"/>
      <c r="AL171" s="163"/>
      <c r="AM171" s="163">
        <v>21</v>
      </c>
      <c r="AN171" s="163"/>
      <c r="AO171" s="163"/>
      <c r="AP171" s="163"/>
      <c r="AQ171" s="163"/>
      <c r="AR171" s="163"/>
      <c r="AS171" s="163"/>
      <c r="AT171" s="163"/>
      <c r="AU171" s="163"/>
      <c r="AV171" s="163"/>
      <c r="AW171" s="163"/>
      <c r="AX171" s="163"/>
      <c r="AY171" s="163"/>
      <c r="AZ171" s="163"/>
      <c r="BA171" s="163"/>
      <c r="BB171" s="163"/>
      <c r="BC171" s="163"/>
      <c r="BD171" s="163"/>
      <c r="BE171" s="163"/>
      <c r="BF171" s="163"/>
      <c r="BG171" s="163"/>
      <c r="BH171" s="163"/>
    </row>
    <row r="172" spans="1:60" outlineLevel="1" x14ac:dyDescent="0.2">
      <c r="A172" s="199"/>
      <c r="B172" s="177"/>
      <c r="C172" s="191" t="s">
        <v>358</v>
      </c>
      <c r="D172" s="180"/>
      <c r="E172" s="183">
        <v>8.1936300000000006</v>
      </c>
      <c r="F172" s="186"/>
      <c r="G172" s="186"/>
      <c r="H172" s="185"/>
      <c r="I172" s="202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/>
      <c r="AF172" s="163"/>
      <c r="AG172" s="163"/>
      <c r="AH172" s="163"/>
      <c r="AI172" s="163"/>
      <c r="AJ172" s="163"/>
      <c r="AK172" s="163"/>
      <c r="AL172" s="163"/>
      <c r="AM172" s="163"/>
      <c r="AN172" s="163"/>
      <c r="AO172" s="163"/>
      <c r="AP172" s="163"/>
      <c r="AQ172" s="163"/>
      <c r="AR172" s="163"/>
      <c r="AS172" s="163"/>
      <c r="AT172" s="163"/>
      <c r="AU172" s="163"/>
      <c r="AV172" s="163"/>
      <c r="AW172" s="163"/>
      <c r="AX172" s="163"/>
      <c r="AY172" s="163"/>
      <c r="AZ172" s="163"/>
      <c r="BA172" s="163"/>
      <c r="BB172" s="163"/>
      <c r="BC172" s="163"/>
      <c r="BD172" s="163"/>
      <c r="BE172" s="163"/>
      <c r="BF172" s="163"/>
      <c r="BG172" s="163"/>
      <c r="BH172" s="163"/>
    </row>
    <row r="173" spans="1:60" outlineLevel="1" x14ac:dyDescent="0.2">
      <c r="A173" s="199"/>
      <c r="B173" s="177"/>
      <c r="C173" s="191" t="s">
        <v>359</v>
      </c>
      <c r="D173" s="180"/>
      <c r="E173" s="183">
        <v>22.854120000000002</v>
      </c>
      <c r="F173" s="186"/>
      <c r="G173" s="186"/>
      <c r="H173" s="185"/>
      <c r="I173" s="202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  <c r="AC173" s="163"/>
      <c r="AD173" s="163"/>
      <c r="AE173" s="163"/>
      <c r="AF173" s="163"/>
      <c r="AG173" s="163"/>
      <c r="AH173" s="163"/>
      <c r="AI173" s="163"/>
      <c r="AJ173" s="163"/>
      <c r="AK173" s="163"/>
      <c r="AL173" s="163"/>
      <c r="AM173" s="163"/>
      <c r="AN173" s="163"/>
      <c r="AO173" s="163"/>
      <c r="AP173" s="163"/>
      <c r="AQ173" s="163"/>
      <c r="AR173" s="163"/>
      <c r="AS173" s="163"/>
      <c r="AT173" s="163"/>
      <c r="AU173" s="163"/>
      <c r="AV173" s="163"/>
      <c r="AW173" s="163"/>
      <c r="AX173" s="163"/>
      <c r="AY173" s="163"/>
      <c r="AZ173" s="163"/>
      <c r="BA173" s="163"/>
      <c r="BB173" s="163"/>
      <c r="BC173" s="163"/>
      <c r="BD173" s="163"/>
      <c r="BE173" s="163"/>
      <c r="BF173" s="163"/>
      <c r="BG173" s="163"/>
      <c r="BH173" s="163"/>
    </row>
    <row r="174" spans="1:60" outlineLevel="1" x14ac:dyDescent="0.2">
      <c r="A174" s="199"/>
      <c r="B174" s="289" t="s">
        <v>307</v>
      </c>
      <c r="C174" s="290"/>
      <c r="D174" s="291"/>
      <c r="E174" s="292"/>
      <c r="F174" s="293"/>
      <c r="G174" s="294"/>
      <c r="H174" s="185"/>
      <c r="I174" s="202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>
        <v>0</v>
      </c>
      <c r="AD174" s="163"/>
      <c r="AE174" s="163"/>
      <c r="AF174" s="163"/>
      <c r="AG174" s="163"/>
      <c r="AH174" s="163"/>
      <c r="AI174" s="163"/>
      <c r="AJ174" s="163"/>
      <c r="AK174" s="163"/>
      <c r="AL174" s="163"/>
      <c r="AM174" s="163"/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</row>
    <row r="175" spans="1:60" ht="22.5" outlineLevel="1" x14ac:dyDescent="0.2">
      <c r="A175" s="200">
        <v>44</v>
      </c>
      <c r="B175" s="176" t="s">
        <v>308</v>
      </c>
      <c r="C175" s="190" t="s">
        <v>309</v>
      </c>
      <c r="D175" s="179" t="s">
        <v>114</v>
      </c>
      <c r="E175" s="182">
        <v>31.047750000000001</v>
      </c>
      <c r="F175" s="187"/>
      <c r="G175" s="186">
        <f>ROUND(E175*F175,2)</f>
        <v>0</v>
      </c>
      <c r="H175" s="185" t="s">
        <v>297</v>
      </c>
      <c r="I175" s="202" t="s">
        <v>116</v>
      </c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  <c r="AC175" s="163"/>
      <c r="AD175" s="163"/>
      <c r="AE175" s="163" t="s">
        <v>117</v>
      </c>
      <c r="AF175" s="163"/>
      <c r="AG175" s="163"/>
      <c r="AH175" s="163"/>
      <c r="AI175" s="163"/>
      <c r="AJ175" s="163"/>
      <c r="AK175" s="163"/>
      <c r="AL175" s="163"/>
      <c r="AM175" s="163">
        <v>21</v>
      </c>
      <c r="AN175" s="163"/>
      <c r="AO175" s="163"/>
      <c r="AP175" s="163"/>
      <c r="AQ175" s="163"/>
      <c r="AR175" s="163"/>
      <c r="AS175" s="163"/>
      <c r="AT175" s="163"/>
      <c r="AU175" s="163"/>
      <c r="AV175" s="163"/>
      <c r="AW175" s="163"/>
      <c r="AX175" s="163"/>
      <c r="AY175" s="163"/>
      <c r="AZ175" s="163"/>
      <c r="BA175" s="163"/>
      <c r="BB175" s="163"/>
      <c r="BC175" s="163"/>
      <c r="BD175" s="163"/>
      <c r="BE175" s="163"/>
      <c r="BF175" s="163"/>
      <c r="BG175" s="163"/>
      <c r="BH175" s="163"/>
    </row>
    <row r="176" spans="1:60" outlineLevel="1" x14ac:dyDescent="0.2">
      <c r="A176" s="199"/>
      <c r="B176" s="177"/>
      <c r="C176" s="191" t="s">
        <v>360</v>
      </c>
      <c r="D176" s="180"/>
      <c r="E176" s="183">
        <v>8.1936300000000006</v>
      </c>
      <c r="F176" s="186"/>
      <c r="G176" s="186"/>
      <c r="H176" s="185"/>
      <c r="I176" s="202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/>
      <c r="AF176" s="163"/>
      <c r="AG176" s="163"/>
      <c r="AH176" s="163"/>
      <c r="AI176" s="163"/>
      <c r="AJ176" s="163"/>
      <c r="AK176" s="163"/>
      <c r="AL176" s="163"/>
      <c r="AM176" s="163"/>
      <c r="AN176" s="163"/>
      <c r="AO176" s="163"/>
      <c r="AP176" s="163"/>
      <c r="AQ176" s="163"/>
      <c r="AR176" s="163"/>
      <c r="AS176" s="163"/>
      <c r="AT176" s="163"/>
      <c r="AU176" s="163"/>
      <c r="AV176" s="163"/>
      <c r="AW176" s="163"/>
      <c r="AX176" s="163"/>
      <c r="AY176" s="163"/>
      <c r="AZ176" s="163"/>
      <c r="BA176" s="163"/>
      <c r="BB176" s="163"/>
      <c r="BC176" s="163"/>
      <c r="BD176" s="163"/>
      <c r="BE176" s="163"/>
      <c r="BF176" s="163"/>
      <c r="BG176" s="163"/>
      <c r="BH176" s="163"/>
    </row>
    <row r="177" spans="1:60" outlineLevel="1" x14ac:dyDescent="0.2">
      <c r="A177" s="199"/>
      <c r="B177" s="177"/>
      <c r="C177" s="191" t="s">
        <v>359</v>
      </c>
      <c r="D177" s="180"/>
      <c r="E177" s="183">
        <v>22.854120000000002</v>
      </c>
      <c r="F177" s="186"/>
      <c r="G177" s="186"/>
      <c r="H177" s="185"/>
      <c r="I177" s="202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  <c r="AC177" s="163"/>
      <c r="AD177" s="163"/>
      <c r="AE177" s="163"/>
      <c r="AF177" s="163"/>
      <c r="AG177" s="163"/>
      <c r="AH177" s="163"/>
      <c r="AI177" s="163"/>
      <c r="AJ177" s="163"/>
      <c r="AK177" s="163"/>
      <c r="AL177" s="163"/>
      <c r="AM177" s="163"/>
      <c r="AN177" s="163"/>
      <c r="AO177" s="163"/>
      <c r="AP177" s="163"/>
      <c r="AQ177" s="163"/>
      <c r="AR177" s="163"/>
      <c r="AS177" s="163"/>
      <c r="AT177" s="163"/>
      <c r="AU177" s="163"/>
      <c r="AV177" s="163"/>
      <c r="AW177" s="163"/>
      <c r="AX177" s="163"/>
      <c r="AY177" s="163"/>
      <c r="AZ177" s="163"/>
      <c r="BA177" s="163"/>
      <c r="BB177" s="163"/>
      <c r="BC177" s="163"/>
      <c r="BD177" s="163"/>
      <c r="BE177" s="163"/>
      <c r="BF177" s="163"/>
      <c r="BG177" s="163"/>
      <c r="BH177" s="163"/>
    </row>
    <row r="178" spans="1:60" x14ac:dyDescent="0.2">
      <c r="A178" s="198" t="s">
        <v>106</v>
      </c>
      <c r="B178" s="175" t="s">
        <v>81</v>
      </c>
      <c r="C178" s="189" t="s">
        <v>82</v>
      </c>
      <c r="D178" s="178"/>
      <c r="E178" s="181"/>
      <c r="F178" s="295">
        <f>SUM(G179:G191)</f>
        <v>0</v>
      </c>
      <c r="G178" s="296"/>
      <c r="H178" s="184"/>
      <c r="I178" s="201"/>
      <c r="AE178" t="s">
        <v>107</v>
      </c>
    </row>
    <row r="179" spans="1:60" outlineLevel="1" x14ac:dyDescent="0.2">
      <c r="A179" s="199"/>
      <c r="B179" s="275" t="s">
        <v>310</v>
      </c>
      <c r="C179" s="276"/>
      <c r="D179" s="277"/>
      <c r="E179" s="278"/>
      <c r="F179" s="279"/>
      <c r="G179" s="280"/>
      <c r="H179" s="185"/>
      <c r="I179" s="202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  <c r="AC179" s="163">
        <v>0</v>
      </c>
      <c r="AD179" s="163"/>
      <c r="AE179" s="163"/>
      <c r="AF179" s="163"/>
      <c r="AG179" s="163"/>
      <c r="AH179" s="163"/>
      <c r="AI179" s="163"/>
      <c r="AJ179" s="163"/>
      <c r="AK179" s="163"/>
      <c r="AL179" s="163"/>
      <c r="AM179" s="163"/>
      <c r="AN179" s="163"/>
      <c r="AO179" s="163"/>
      <c r="AP179" s="163"/>
      <c r="AQ179" s="163"/>
      <c r="AR179" s="163"/>
      <c r="AS179" s="163"/>
      <c r="AT179" s="163"/>
      <c r="AU179" s="163"/>
      <c r="AV179" s="163"/>
      <c r="AW179" s="163"/>
      <c r="AX179" s="163"/>
      <c r="AY179" s="163"/>
      <c r="AZ179" s="163"/>
      <c r="BA179" s="163"/>
      <c r="BB179" s="163"/>
      <c r="BC179" s="163"/>
      <c r="BD179" s="163"/>
      <c r="BE179" s="163"/>
      <c r="BF179" s="163"/>
      <c r="BG179" s="163"/>
      <c r="BH179" s="163"/>
    </row>
    <row r="180" spans="1:60" outlineLevel="1" x14ac:dyDescent="0.2">
      <c r="A180" s="199"/>
      <c r="B180" s="289" t="s">
        <v>311</v>
      </c>
      <c r="C180" s="290"/>
      <c r="D180" s="291"/>
      <c r="E180" s="292"/>
      <c r="F180" s="293"/>
      <c r="G180" s="294"/>
      <c r="H180" s="185"/>
      <c r="I180" s="202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 t="s">
        <v>110</v>
      </c>
      <c r="AF180" s="163"/>
      <c r="AG180" s="163"/>
      <c r="AH180" s="163"/>
      <c r="AI180" s="163"/>
      <c r="AJ180" s="163"/>
      <c r="AK180" s="163"/>
      <c r="AL180" s="163"/>
      <c r="AM180" s="163"/>
      <c r="AN180" s="163"/>
      <c r="AO180" s="163"/>
      <c r="AP180" s="163"/>
      <c r="AQ180" s="163"/>
      <c r="AR180" s="163"/>
      <c r="AS180" s="163"/>
      <c r="AT180" s="163"/>
      <c r="AU180" s="163"/>
      <c r="AV180" s="163"/>
      <c r="AW180" s="163"/>
      <c r="AX180" s="163"/>
      <c r="AY180" s="163"/>
      <c r="AZ180" s="163"/>
      <c r="BA180" s="163"/>
      <c r="BB180" s="163"/>
      <c r="BC180" s="163"/>
      <c r="BD180" s="163"/>
      <c r="BE180" s="163"/>
      <c r="BF180" s="163"/>
      <c r="BG180" s="163"/>
      <c r="BH180" s="163"/>
    </row>
    <row r="181" spans="1:60" outlineLevel="1" x14ac:dyDescent="0.2">
      <c r="A181" s="200">
        <v>45</v>
      </c>
      <c r="B181" s="176" t="s">
        <v>312</v>
      </c>
      <c r="C181" s="190" t="s">
        <v>313</v>
      </c>
      <c r="D181" s="179" t="s">
        <v>174</v>
      </c>
      <c r="E181" s="182">
        <v>4.0727099999999998</v>
      </c>
      <c r="F181" s="187"/>
      <c r="G181" s="186">
        <f>ROUND(E181*F181,2)</f>
        <v>0</v>
      </c>
      <c r="H181" s="185" t="s">
        <v>314</v>
      </c>
      <c r="I181" s="202" t="s">
        <v>116</v>
      </c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  <c r="AC181" s="163"/>
      <c r="AD181" s="163"/>
      <c r="AE181" s="163" t="s">
        <v>117</v>
      </c>
      <c r="AF181" s="163"/>
      <c r="AG181" s="163"/>
      <c r="AH181" s="163"/>
      <c r="AI181" s="163"/>
      <c r="AJ181" s="163"/>
      <c r="AK181" s="163"/>
      <c r="AL181" s="163"/>
      <c r="AM181" s="163">
        <v>21</v>
      </c>
      <c r="AN181" s="163"/>
      <c r="AO181" s="163"/>
      <c r="AP181" s="163"/>
      <c r="AQ181" s="163"/>
      <c r="AR181" s="163"/>
      <c r="AS181" s="163"/>
      <c r="AT181" s="163"/>
      <c r="AU181" s="163"/>
      <c r="AV181" s="163"/>
      <c r="AW181" s="163"/>
      <c r="AX181" s="163"/>
      <c r="AY181" s="163"/>
      <c r="AZ181" s="163"/>
      <c r="BA181" s="163"/>
      <c r="BB181" s="163"/>
      <c r="BC181" s="163"/>
      <c r="BD181" s="163"/>
      <c r="BE181" s="163"/>
      <c r="BF181" s="163"/>
      <c r="BG181" s="163"/>
      <c r="BH181" s="163"/>
    </row>
    <row r="182" spans="1:60" outlineLevel="1" x14ac:dyDescent="0.2">
      <c r="A182" s="199"/>
      <c r="B182" s="289" t="s">
        <v>315</v>
      </c>
      <c r="C182" s="290"/>
      <c r="D182" s="291"/>
      <c r="E182" s="292"/>
      <c r="F182" s="293"/>
      <c r="G182" s="294"/>
      <c r="H182" s="185"/>
      <c r="I182" s="202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  <c r="AC182" s="163">
        <v>0</v>
      </c>
      <c r="AD182" s="163"/>
      <c r="AE182" s="163"/>
      <c r="AF182" s="163"/>
      <c r="AG182" s="163"/>
      <c r="AH182" s="163"/>
      <c r="AI182" s="163"/>
      <c r="AJ182" s="163"/>
      <c r="AK182" s="163"/>
      <c r="AL182" s="163"/>
      <c r="AM182" s="163"/>
      <c r="AN182" s="163"/>
      <c r="AO182" s="163"/>
      <c r="AP182" s="163"/>
      <c r="AQ182" s="163"/>
      <c r="AR182" s="163"/>
      <c r="AS182" s="163"/>
      <c r="AT182" s="163"/>
      <c r="AU182" s="163"/>
      <c r="AV182" s="163"/>
      <c r="AW182" s="163"/>
      <c r="AX182" s="163"/>
      <c r="AY182" s="163"/>
      <c r="AZ182" s="163"/>
      <c r="BA182" s="163"/>
      <c r="BB182" s="163"/>
      <c r="BC182" s="163"/>
      <c r="BD182" s="163"/>
      <c r="BE182" s="163"/>
      <c r="BF182" s="163"/>
      <c r="BG182" s="163"/>
      <c r="BH182" s="163"/>
    </row>
    <row r="183" spans="1:60" outlineLevel="1" x14ac:dyDescent="0.2">
      <c r="A183" s="200">
        <v>46</v>
      </c>
      <c r="B183" s="176" t="s">
        <v>316</v>
      </c>
      <c r="C183" s="190" t="s">
        <v>317</v>
      </c>
      <c r="D183" s="179" t="s">
        <v>174</v>
      </c>
      <c r="E183" s="182">
        <v>4.0727099999999998</v>
      </c>
      <c r="F183" s="187"/>
      <c r="G183" s="186">
        <f>ROUND(E183*F183,2)</f>
        <v>0</v>
      </c>
      <c r="H183" s="185" t="s">
        <v>156</v>
      </c>
      <c r="I183" s="202" t="s">
        <v>116</v>
      </c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  <c r="AC183" s="163"/>
      <c r="AD183" s="163"/>
      <c r="AE183" s="163" t="s">
        <v>117</v>
      </c>
      <c r="AF183" s="163"/>
      <c r="AG183" s="163"/>
      <c r="AH183" s="163"/>
      <c r="AI183" s="163"/>
      <c r="AJ183" s="163"/>
      <c r="AK183" s="163"/>
      <c r="AL183" s="163"/>
      <c r="AM183" s="163">
        <v>21</v>
      </c>
      <c r="AN183" s="163"/>
      <c r="AO183" s="163"/>
      <c r="AP183" s="163"/>
      <c r="AQ183" s="163"/>
      <c r="AR183" s="163"/>
      <c r="AS183" s="163"/>
      <c r="AT183" s="163"/>
      <c r="AU183" s="163"/>
      <c r="AV183" s="163"/>
      <c r="AW183" s="163"/>
      <c r="AX183" s="163"/>
      <c r="AY183" s="163"/>
      <c r="AZ183" s="163"/>
      <c r="BA183" s="163"/>
      <c r="BB183" s="163"/>
      <c r="BC183" s="163"/>
      <c r="BD183" s="163"/>
      <c r="BE183" s="163"/>
      <c r="BF183" s="163"/>
      <c r="BG183" s="163"/>
      <c r="BH183" s="163"/>
    </row>
    <row r="184" spans="1:60" outlineLevel="1" x14ac:dyDescent="0.2">
      <c r="A184" s="199"/>
      <c r="B184" s="289" t="s">
        <v>318</v>
      </c>
      <c r="C184" s="290"/>
      <c r="D184" s="291"/>
      <c r="E184" s="292"/>
      <c r="F184" s="293"/>
      <c r="G184" s="294"/>
      <c r="H184" s="185"/>
      <c r="I184" s="202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  <c r="AC184" s="163">
        <v>0</v>
      </c>
      <c r="AD184" s="163"/>
      <c r="AE184" s="163"/>
      <c r="AF184" s="163"/>
      <c r="AG184" s="163"/>
      <c r="AH184" s="163"/>
      <c r="AI184" s="163"/>
      <c r="AJ184" s="163"/>
      <c r="AK184" s="163"/>
      <c r="AL184" s="163"/>
      <c r="AM184" s="163"/>
      <c r="AN184" s="163"/>
      <c r="AO184" s="163"/>
      <c r="AP184" s="163"/>
      <c r="AQ184" s="163"/>
      <c r="AR184" s="163"/>
      <c r="AS184" s="163"/>
      <c r="AT184" s="163"/>
      <c r="AU184" s="163"/>
      <c r="AV184" s="163"/>
      <c r="AW184" s="163"/>
      <c r="AX184" s="163"/>
      <c r="AY184" s="163"/>
      <c r="AZ184" s="163"/>
      <c r="BA184" s="163"/>
      <c r="BB184" s="163"/>
      <c r="BC184" s="163"/>
      <c r="BD184" s="163"/>
      <c r="BE184" s="163"/>
      <c r="BF184" s="163"/>
      <c r="BG184" s="163"/>
      <c r="BH184" s="163"/>
    </row>
    <row r="185" spans="1:60" outlineLevel="1" x14ac:dyDescent="0.2">
      <c r="A185" s="199"/>
      <c r="B185" s="289" t="s">
        <v>319</v>
      </c>
      <c r="C185" s="290"/>
      <c r="D185" s="291"/>
      <c r="E185" s="292"/>
      <c r="F185" s="293"/>
      <c r="G185" s="294"/>
      <c r="H185" s="185"/>
      <c r="I185" s="202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 t="s">
        <v>110</v>
      </c>
      <c r="AF185" s="163"/>
      <c r="AG185" s="163"/>
      <c r="AH185" s="163"/>
      <c r="AI185" s="163"/>
      <c r="AJ185" s="163"/>
      <c r="AK185" s="163"/>
      <c r="AL185" s="163"/>
      <c r="AM185" s="163"/>
      <c r="AN185" s="163"/>
      <c r="AO185" s="163"/>
      <c r="AP185" s="163"/>
      <c r="AQ185" s="163"/>
      <c r="AR185" s="163"/>
      <c r="AS185" s="163"/>
      <c r="AT185" s="163"/>
      <c r="AU185" s="163"/>
      <c r="AV185" s="163"/>
      <c r="AW185" s="163"/>
      <c r="AX185" s="163"/>
      <c r="AY185" s="163"/>
      <c r="AZ185" s="163"/>
      <c r="BA185" s="163"/>
      <c r="BB185" s="163"/>
      <c r="BC185" s="163"/>
      <c r="BD185" s="163"/>
      <c r="BE185" s="163"/>
      <c r="BF185" s="163"/>
      <c r="BG185" s="163"/>
      <c r="BH185" s="163"/>
    </row>
    <row r="186" spans="1:60" outlineLevel="1" x14ac:dyDescent="0.2">
      <c r="A186" s="200">
        <v>47</v>
      </c>
      <c r="B186" s="176" t="s">
        <v>320</v>
      </c>
      <c r="C186" s="190" t="s">
        <v>321</v>
      </c>
      <c r="D186" s="179" t="s">
        <v>174</v>
      </c>
      <c r="E186" s="182">
        <v>4.0727099999999998</v>
      </c>
      <c r="F186" s="187"/>
      <c r="G186" s="186">
        <f>ROUND(E186*F186,2)</f>
        <v>0</v>
      </c>
      <c r="H186" s="185" t="s">
        <v>146</v>
      </c>
      <c r="I186" s="202" t="s">
        <v>116</v>
      </c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  <c r="AC186" s="163"/>
      <c r="AD186" s="163"/>
      <c r="AE186" s="163" t="s">
        <v>117</v>
      </c>
      <c r="AF186" s="163"/>
      <c r="AG186" s="163"/>
      <c r="AH186" s="163"/>
      <c r="AI186" s="163"/>
      <c r="AJ186" s="163"/>
      <c r="AK186" s="163"/>
      <c r="AL186" s="163"/>
      <c r="AM186" s="163">
        <v>21</v>
      </c>
      <c r="AN186" s="163"/>
      <c r="AO186" s="163"/>
      <c r="AP186" s="163"/>
      <c r="AQ186" s="163"/>
      <c r="AR186" s="163"/>
      <c r="AS186" s="163"/>
      <c r="AT186" s="163"/>
      <c r="AU186" s="163"/>
      <c r="AV186" s="163"/>
      <c r="AW186" s="163"/>
      <c r="AX186" s="163"/>
      <c r="AY186" s="163"/>
      <c r="AZ186" s="163"/>
      <c r="BA186" s="163"/>
      <c r="BB186" s="163"/>
      <c r="BC186" s="163"/>
      <c r="BD186" s="163"/>
      <c r="BE186" s="163"/>
      <c r="BF186" s="163"/>
      <c r="BG186" s="163"/>
      <c r="BH186" s="163"/>
    </row>
    <row r="187" spans="1:60" ht="22.5" outlineLevel="1" x14ac:dyDescent="0.2">
      <c r="A187" s="199"/>
      <c r="B187" s="177"/>
      <c r="C187" s="297" t="s">
        <v>322</v>
      </c>
      <c r="D187" s="298"/>
      <c r="E187" s="299"/>
      <c r="F187" s="300"/>
      <c r="G187" s="301"/>
      <c r="H187" s="185"/>
      <c r="I187" s="202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  <c r="AC187" s="163"/>
      <c r="AD187" s="163"/>
      <c r="AE187" s="163"/>
      <c r="AF187" s="163"/>
      <c r="AG187" s="163"/>
      <c r="AH187" s="163"/>
      <c r="AI187" s="163"/>
      <c r="AJ187" s="163"/>
      <c r="AK187" s="163"/>
      <c r="AL187" s="163"/>
      <c r="AM187" s="163"/>
      <c r="AN187" s="163"/>
      <c r="AO187" s="163"/>
      <c r="AP187" s="163"/>
      <c r="AQ187" s="163"/>
      <c r="AR187" s="163"/>
      <c r="AS187" s="163"/>
      <c r="AT187" s="163"/>
      <c r="AU187" s="163"/>
      <c r="AV187" s="163"/>
      <c r="AW187" s="163"/>
      <c r="AX187" s="163"/>
      <c r="AY187" s="163"/>
      <c r="AZ187" s="163"/>
      <c r="BA187" s="168" t="str">
        <f>C187</f>
        <v>S naložením suti nebo vybouraných hmot do dopravního prostředku a na jejich vyložením, popřípadě přeložením na normální dopravní prostředek.</v>
      </c>
      <c r="BB187" s="163"/>
      <c r="BC187" s="163"/>
      <c r="BD187" s="163"/>
      <c r="BE187" s="163"/>
      <c r="BF187" s="163"/>
      <c r="BG187" s="163"/>
      <c r="BH187" s="163"/>
    </row>
    <row r="188" spans="1:60" outlineLevel="1" x14ac:dyDescent="0.2">
      <c r="A188" s="200">
        <v>48</v>
      </c>
      <c r="B188" s="176" t="s">
        <v>323</v>
      </c>
      <c r="C188" s="190" t="s">
        <v>324</v>
      </c>
      <c r="D188" s="179" t="s">
        <v>174</v>
      </c>
      <c r="E188" s="182">
        <v>4.0727099999999998</v>
      </c>
      <c r="F188" s="187"/>
      <c r="G188" s="186">
        <f>ROUND(E188*F188,2)</f>
        <v>0</v>
      </c>
      <c r="H188" s="185" t="s">
        <v>146</v>
      </c>
      <c r="I188" s="202" t="s">
        <v>116</v>
      </c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  <c r="AC188" s="163"/>
      <c r="AD188" s="163"/>
      <c r="AE188" s="163" t="s">
        <v>117</v>
      </c>
      <c r="AF188" s="163"/>
      <c r="AG188" s="163"/>
      <c r="AH188" s="163"/>
      <c r="AI188" s="163"/>
      <c r="AJ188" s="163"/>
      <c r="AK188" s="163"/>
      <c r="AL188" s="163"/>
      <c r="AM188" s="163">
        <v>21</v>
      </c>
      <c r="AN188" s="163"/>
      <c r="AO188" s="163"/>
      <c r="AP188" s="163"/>
      <c r="AQ188" s="163"/>
      <c r="AR188" s="163"/>
      <c r="AS188" s="163"/>
      <c r="AT188" s="163"/>
      <c r="AU188" s="163"/>
      <c r="AV188" s="163"/>
      <c r="AW188" s="163"/>
      <c r="AX188" s="163"/>
      <c r="AY188" s="163"/>
      <c r="AZ188" s="163"/>
      <c r="BA188" s="163"/>
      <c r="BB188" s="163"/>
      <c r="BC188" s="163"/>
      <c r="BD188" s="163"/>
      <c r="BE188" s="163"/>
      <c r="BF188" s="163"/>
      <c r="BG188" s="163"/>
      <c r="BH188" s="163"/>
    </row>
    <row r="189" spans="1:60" outlineLevel="1" x14ac:dyDescent="0.2">
      <c r="A189" s="199"/>
      <c r="B189" s="289" t="s">
        <v>325</v>
      </c>
      <c r="C189" s="290"/>
      <c r="D189" s="291"/>
      <c r="E189" s="292"/>
      <c r="F189" s="293"/>
      <c r="G189" s="294"/>
      <c r="H189" s="185"/>
      <c r="I189" s="202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  <c r="AC189" s="163">
        <v>0</v>
      </c>
      <c r="AD189" s="163"/>
      <c r="AE189" s="163"/>
      <c r="AF189" s="163"/>
      <c r="AG189" s="163"/>
      <c r="AH189" s="163"/>
      <c r="AI189" s="163"/>
      <c r="AJ189" s="163"/>
      <c r="AK189" s="163"/>
      <c r="AL189" s="163"/>
      <c r="AM189" s="163"/>
      <c r="AN189" s="163"/>
      <c r="AO189" s="163"/>
      <c r="AP189" s="163"/>
      <c r="AQ189" s="163"/>
      <c r="AR189" s="163"/>
      <c r="AS189" s="163"/>
      <c r="AT189" s="163"/>
      <c r="AU189" s="163"/>
      <c r="AV189" s="163"/>
      <c r="AW189" s="163"/>
      <c r="AX189" s="163"/>
      <c r="AY189" s="163"/>
      <c r="AZ189" s="163"/>
      <c r="BA189" s="163"/>
      <c r="BB189" s="163"/>
      <c r="BC189" s="163"/>
      <c r="BD189" s="163"/>
      <c r="BE189" s="163"/>
      <c r="BF189" s="163"/>
      <c r="BG189" s="163"/>
      <c r="BH189" s="163"/>
    </row>
    <row r="190" spans="1:60" outlineLevel="1" x14ac:dyDescent="0.2">
      <c r="A190" s="199"/>
      <c r="B190" s="289" t="s">
        <v>326</v>
      </c>
      <c r="C190" s="290"/>
      <c r="D190" s="291"/>
      <c r="E190" s="292"/>
      <c r="F190" s="293"/>
      <c r="G190" s="294"/>
      <c r="H190" s="185"/>
      <c r="I190" s="202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  <c r="AC190" s="163"/>
      <c r="AD190" s="163"/>
      <c r="AE190" s="163" t="s">
        <v>110</v>
      </c>
      <c r="AF190" s="163"/>
      <c r="AG190" s="163"/>
      <c r="AH190" s="163"/>
      <c r="AI190" s="163"/>
      <c r="AJ190" s="163"/>
      <c r="AK190" s="163"/>
      <c r="AL190" s="163"/>
      <c r="AM190" s="163"/>
      <c r="AN190" s="163"/>
      <c r="AO190" s="163"/>
      <c r="AP190" s="163"/>
      <c r="AQ190" s="163"/>
      <c r="AR190" s="163"/>
      <c r="AS190" s="163"/>
      <c r="AT190" s="163"/>
      <c r="AU190" s="163"/>
      <c r="AV190" s="163"/>
      <c r="AW190" s="163"/>
      <c r="AX190" s="163"/>
      <c r="AY190" s="163"/>
      <c r="AZ190" s="163"/>
      <c r="BA190" s="163"/>
      <c r="BB190" s="163"/>
      <c r="BC190" s="163"/>
      <c r="BD190" s="163"/>
      <c r="BE190" s="163"/>
      <c r="BF190" s="163"/>
      <c r="BG190" s="163"/>
      <c r="BH190" s="163"/>
    </row>
    <row r="191" spans="1:60" ht="13.5" outlineLevel="1" thickBot="1" x14ac:dyDescent="0.25">
      <c r="A191" s="208">
        <v>49</v>
      </c>
      <c r="B191" s="209" t="s">
        <v>327</v>
      </c>
      <c r="C191" s="210" t="s">
        <v>328</v>
      </c>
      <c r="D191" s="211" t="s">
        <v>174</v>
      </c>
      <c r="E191" s="212">
        <v>4.0727099999999998</v>
      </c>
      <c r="F191" s="213"/>
      <c r="G191" s="214">
        <f>ROUND(E191*F191,2)</f>
        <v>0</v>
      </c>
      <c r="H191" s="215" t="s">
        <v>146</v>
      </c>
      <c r="I191" s="216" t="s">
        <v>116</v>
      </c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  <c r="AC191" s="163"/>
      <c r="AD191" s="163"/>
      <c r="AE191" s="163" t="s">
        <v>117</v>
      </c>
      <c r="AF191" s="163"/>
      <c r="AG191" s="163"/>
      <c r="AH191" s="163"/>
      <c r="AI191" s="163"/>
      <c r="AJ191" s="163"/>
      <c r="AK191" s="163"/>
      <c r="AL191" s="163"/>
      <c r="AM191" s="163">
        <v>21</v>
      </c>
      <c r="AN191" s="163"/>
      <c r="AO191" s="163"/>
      <c r="AP191" s="163"/>
      <c r="AQ191" s="163"/>
      <c r="AR191" s="163"/>
      <c r="AS191" s="163"/>
      <c r="AT191" s="163"/>
      <c r="AU191" s="163"/>
      <c r="AV191" s="163"/>
      <c r="AW191" s="163"/>
      <c r="AX191" s="163"/>
      <c r="AY191" s="163"/>
      <c r="AZ191" s="163"/>
      <c r="BA191" s="163"/>
      <c r="BB191" s="163"/>
      <c r="BC191" s="163"/>
      <c r="BD191" s="163"/>
      <c r="BE191" s="163"/>
      <c r="BF191" s="163"/>
      <c r="BG191" s="163"/>
      <c r="BH191" s="163"/>
    </row>
    <row r="192" spans="1:60" hidden="1" x14ac:dyDescent="0.2">
      <c r="A192" s="54"/>
      <c r="B192" s="61" t="s">
        <v>264</v>
      </c>
      <c r="C192" s="192" t="s">
        <v>264</v>
      </c>
      <c r="D192" s="166"/>
      <c r="E192" s="164"/>
      <c r="F192" s="164"/>
      <c r="G192" s="164"/>
      <c r="H192" s="164"/>
      <c r="I192" s="165"/>
    </row>
    <row r="193" spans="1:41" hidden="1" x14ac:dyDescent="0.2">
      <c r="A193" s="193"/>
      <c r="B193" s="194" t="s">
        <v>333</v>
      </c>
      <c r="C193" s="195"/>
      <c r="D193" s="196"/>
      <c r="E193" s="193"/>
      <c r="F193" s="193"/>
      <c r="G193" s="197">
        <f>F8+F14+F20+F30+F35+F56+F60+F77+F95+F107+F118+F135+F155+F160+F178</f>
        <v>0</v>
      </c>
      <c r="H193" s="46"/>
      <c r="I193" s="46"/>
      <c r="AN193">
        <v>15</v>
      </c>
      <c r="AO193">
        <v>21</v>
      </c>
    </row>
    <row r="194" spans="1:41" x14ac:dyDescent="0.2">
      <c r="A194" s="46"/>
      <c r="B194" s="188"/>
      <c r="C194" s="188"/>
      <c r="D194" s="142"/>
      <c r="E194" s="46"/>
      <c r="F194" s="46"/>
      <c r="G194" s="46"/>
      <c r="H194" s="46"/>
      <c r="I194" s="46"/>
      <c r="AN194">
        <f>SUMIF(AM8:AM193,AN193,G8:G193)</f>
        <v>0</v>
      </c>
      <c r="AO194">
        <f>SUMIF(AM8:AM193,AO193,G8:G193)</f>
        <v>0</v>
      </c>
    </row>
    <row r="195" spans="1:41" x14ac:dyDescent="0.2">
      <c r="D195" s="141"/>
    </row>
    <row r="196" spans="1:41" x14ac:dyDescent="0.2">
      <c r="D196" s="141"/>
    </row>
    <row r="197" spans="1:41" x14ac:dyDescent="0.2">
      <c r="D197" s="141"/>
    </row>
    <row r="198" spans="1:41" x14ac:dyDescent="0.2">
      <c r="D198" s="141"/>
    </row>
    <row r="199" spans="1:41" x14ac:dyDescent="0.2">
      <c r="D199" s="141"/>
    </row>
    <row r="200" spans="1:41" x14ac:dyDescent="0.2">
      <c r="D200" s="141"/>
    </row>
    <row r="201" spans="1:41" x14ac:dyDescent="0.2">
      <c r="D201" s="141"/>
    </row>
    <row r="202" spans="1:41" x14ac:dyDescent="0.2">
      <c r="D202" s="141"/>
    </row>
    <row r="203" spans="1:41" x14ac:dyDescent="0.2">
      <c r="D203" s="141"/>
    </row>
    <row r="204" spans="1:41" x14ac:dyDescent="0.2">
      <c r="D204" s="141"/>
    </row>
    <row r="205" spans="1:41" x14ac:dyDescent="0.2">
      <c r="D205" s="141"/>
    </row>
    <row r="206" spans="1:41" x14ac:dyDescent="0.2">
      <c r="D206" s="141"/>
    </row>
    <row r="207" spans="1:41" x14ac:dyDescent="0.2">
      <c r="D207" s="141"/>
    </row>
    <row r="208" spans="1:41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Y0GUCju0+q1iF44mW6/auBMyPklG6N1lyimJ8y/F3nm3tHpo8R/zs67NzdAtDYGJXGoFINfy+EjHdO5BnA3m0Q==" saltValue="PC+kO9fp/jtMm/xm9uPqeA==" spinCount="100000" sheet="1"/>
  <mergeCells count="91">
    <mergeCell ref="B190:G190"/>
    <mergeCell ref="B180:G180"/>
    <mergeCell ref="B182:G182"/>
    <mergeCell ref="B184:G184"/>
    <mergeCell ref="B185:G185"/>
    <mergeCell ref="C187:G187"/>
    <mergeCell ref="B189:G189"/>
    <mergeCell ref="B179:G179"/>
    <mergeCell ref="B153:G153"/>
    <mergeCell ref="F155:G155"/>
    <mergeCell ref="B156:G156"/>
    <mergeCell ref="C158:G158"/>
    <mergeCell ref="F160:G160"/>
    <mergeCell ref="B161:G161"/>
    <mergeCell ref="B165:G165"/>
    <mergeCell ref="B166:G166"/>
    <mergeCell ref="B170:G170"/>
    <mergeCell ref="B174:G174"/>
    <mergeCell ref="F178:G178"/>
    <mergeCell ref="B144:G144"/>
    <mergeCell ref="B116:G116"/>
    <mergeCell ref="F118:G118"/>
    <mergeCell ref="B119:G119"/>
    <mergeCell ref="B122:G122"/>
    <mergeCell ref="C124:G124"/>
    <mergeCell ref="B126:G126"/>
    <mergeCell ref="B132:G132"/>
    <mergeCell ref="B133:G133"/>
    <mergeCell ref="F135:G135"/>
    <mergeCell ref="B136:G136"/>
    <mergeCell ref="B140:G140"/>
    <mergeCell ref="B115:G115"/>
    <mergeCell ref="B90:G90"/>
    <mergeCell ref="B93:G93"/>
    <mergeCell ref="F95:G95"/>
    <mergeCell ref="B96:G96"/>
    <mergeCell ref="B99:G99"/>
    <mergeCell ref="B104:G104"/>
    <mergeCell ref="B105:G105"/>
    <mergeCell ref="F107:G107"/>
    <mergeCell ref="B108:G108"/>
    <mergeCell ref="B109:G109"/>
    <mergeCell ref="B111:G111"/>
    <mergeCell ref="B89:G89"/>
    <mergeCell ref="B67:G67"/>
    <mergeCell ref="B70:G70"/>
    <mergeCell ref="B71:G71"/>
    <mergeCell ref="B74:G74"/>
    <mergeCell ref="B75:G75"/>
    <mergeCell ref="F77:G77"/>
    <mergeCell ref="B78:G78"/>
    <mergeCell ref="B79:G79"/>
    <mergeCell ref="B82:G82"/>
    <mergeCell ref="B85:G85"/>
    <mergeCell ref="B86:G86"/>
    <mergeCell ref="B66:G66"/>
    <mergeCell ref="B44:G44"/>
    <mergeCell ref="B47:G47"/>
    <mergeCell ref="B48:G48"/>
    <mergeCell ref="B51:G51"/>
    <mergeCell ref="B52:G52"/>
    <mergeCell ref="F56:G56"/>
    <mergeCell ref="B57:G57"/>
    <mergeCell ref="B58:G58"/>
    <mergeCell ref="F60:G60"/>
    <mergeCell ref="B61:G61"/>
    <mergeCell ref="B62:G62"/>
    <mergeCell ref="B43:G43"/>
    <mergeCell ref="C23:G23"/>
    <mergeCell ref="C28:G28"/>
    <mergeCell ref="F30:G30"/>
    <mergeCell ref="B31:G31"/>
    <mergeCell ref="B32:G32"/>
    <mergeCell ref="F35:G35"/>
    <mergeCell ref="B36:G36"/>
    <mergeCell ref="C38:G38"/>
    <mergeCell ref="C39:G39"/>
    <mergeCell ref="C40:G40"/>
    <mergeCell ref="C41:G41"/>
    <mergeCell ref="B21:G21"/>
    <mergeCell ref="A1:G1"/>
    <mergeCell ref="C7:G7"/>
    <mergeCell ref="F8:G8"/>
    <mergeCell ref="B9:G9"/>
    <mergeCell ref="B10:G10"/>
    <mergeCell ref="B11:G11"/>
    <mergeCell ref="F14:G14"/>
    <mergeCell ref="B15:G15"/>
    <mergeCell ref="B16:G16"/>
    <mergeCell ref="C18:G18"/>
    <mergeCell ref="F20:G20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79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281" t="s">
        <v>100</v>
      </c>
      <c r="B1" s="281"/>
      <c r="C1" s="282"/>
      <c r="D1" s="281"/>
      <c r="E1" s="281"/>
      <c r="F1" s="281"/>
      <c r="G1" s="281"/>
      <c r="AC1" t="s">
        <v>103</v>
      </c>
    </row>
    <row r="2" spans="1:60" ht="13.5" thickTop="1" x14ac:dyDescent="0.2">
      <c r="A2" s="147" t="s">
        <v>30</v>
      </c>
      <c r="B2" s="151" t="s">
        <v>41</v>
      </c>
      <c r="C2" s="169" t="s">
        <v>42</v>
      </c>
      <c r="D2" s="149"/>
      <c r="E2" s="148"/>
      <c r="F2" s="148"/>
      <c r="G2" s="150"/>
    </row>
    <row r="3" spans="1:60" x14ac:dyDescent="0.2">
      <c r="A3" s="145" t="s">
        <v>31</v>
      </c>
      <c r="B3" s="152" t="s">
        <v>44</v>
      </c>
      <c r="C3" s="170" t="s">
        <v>45</v>
      </c>
      <c r="D3" s="144"/>
      <c r="E3" s="143"/>
      <c r="F3" s="143"/>
      <c r="G3" s="146"/>
      <c r="AC3" s="8" t="s">
        <v>88</v>
      </c>
    </row>
    <row r="4" spans="1:60" ht="13.5" thickBot="1" x14ac:dyDescent="0.25">
      <c r="A4" s="153" t="s">
        <v>32</v>
      </c>
      <c r="B4" s="154" t="s">
        <v>97</v>
      </c>
      <c r="C4" s="171" t="s">
        <v>98</v>
      </c>
      <c r="D4" s="155"/>
      <c r="E4" s="156"/>
      <c r="F4" s="156"/>
      <c r="G4" s="157"/>
    </row>
    <row r="5" spans="1:60" ht="14.25" thickTop="1" thickBot="1" x14ac:dyDescent="0.25">
      <c r="C5" s="172"/>
      <c r="D5" s="141"/>
    </row>
    <row r="6" spans="1:60" ht="27" thickTop="1" thickBot="1" x14ac:dyDescent="0.25">
      <c r="A6" s="158" t="s">
        <v>33</v>
      </c>
      <c r="B6" s="161" t="s">
        <v>34</v>
      </c>
      <c r="C6" s="173" t="s">
        <v>35</v>
      </c>
      <c r="D6" s="160" t="s">
        <v>36</v>
      </c>
      <c r="E6" s="159" t="s">
        <v>37</v>
      </c>
      <c r="F6" s="162" t="s">
        <v>38</v>
      </c>
      <c r="G6" s="158" t="s">
        <v>39</v>
      </c>
      <c r="H6" s="203" t="s">
        <v>101</v>
      </c>
      <c r="I6" s="174" t="s">
        <v>102</v>
      </c>
      <c r="J6" s="54"/>
    </row>
    <row r="7" spans="1:60" x14ac:dyDescent="0.2">
      <c r="A7" s="204"/>
      <c r="B7" s="205" t="s">
        <v>104</v>
      </c>
      <c r="C7" s="283" t="s">
        <v>105</v>
      </c>
      <c r="D7" s="284"/>
      <c r="E7" s="285"/>
      <c r="F7" s="286"/>
      <c r="G7" s="286"/>
      <c r="H7" s="206"/>
      <c r="I7" s="207"/>
    </row>
    <row r="8" spans="1:60" x14ac:dyDescent="0.2">
      <c r="A8" s="198" t="s">
        <v>106</v>
      </c>
      <c r="B8" s="175" t="s">
        <v>51</v>
      </c>
      <c r="C8" s="189" t="s">
        <v>52</v>
      </c>
      <c r="D8" s="178"/>
      <c r="E8" s="181"/>
      <c r="F8" s="287">
        <f>SUM(G9:G12)</f>
        <v>0</v>
      </c>
      <c r="G8" s="288"/>
      <c r="H8" s="184"/>
      <c r="I8" s="201"/>
      <c r="AE8" t="s">
        <v>107</v>
      </c>
    </row>
    <row r="9" spans="1:60" outlineLevel="1" x14ac:dyDescent="0.2">
      <c r="A9" s="199"/>
      <c r="B9" s="275" t="s">
        <v>108</v>
      </c>
      <c r="C9" s="276"/>
      <c r="D9" s="277"/>
      <c r="E9" s="278"/>
      <c r="F9" s="279"/>
      <c r="G9" s="280"/>
      <c r="H9" s="185"/>
      <c r="I9" s="202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>
        <v>0</v>
      </c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99"/>
      <c r="B10" s="289" t="s">
        <v>109</v>
      </c>
      <c r="C10" s="290"/>
      <c r="D10" s="291"/>
      <c r="E10" s="292"/>
      <c r="F10" s="293"/>
      <c r="G10" s="294"/>
      <c r="H10" s="185"/>
      <c r="I10" s="202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110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 x14ac:dyDescent="0.2">
      <c r="A11" s="199"/>
      <c r="B11" s="289" t="s">
        <v>111</v>
      </c>
      <c r="C11" s="290"/>
      <c r="D11" s="291"/>
      <c r="E11" s="292"/>
      <c r="F11" s="293"/>
      <c r="G11" s="294"/>
      <c r="H11" s="185"/>
      <c r="I11" s="202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>
        <v>1</v>
      </c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">
      <c r="A12" s="200">
        <v>1</v>
      </c>
      <c r="B12" s="176" t="s">
        <v>112</v>
      </c>
      <c r="C12" s="190" t="s">
        <v>113</v>
      </c>
      <c r="D12" s="179" t="s">
        <v>114</v>
      </c>
      <c r="E12" s="182">
        <v>58.904200000000003</v>
      </c>
      <c r="F12" s="187"/>
      <c r="G12" s="186">
        <f>ROUND(E12*F12,2)</f>
        <v>0</v>
      </c>
      <c r="H12" s="185" t="s">
        <v>115</v>
      </c>
      <c r="I12" s="202" t="s">
        <v>116</v>
      </c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117</v>
      </c>
      <c r="AF12" s="163"/>
      <c r="AG12" s="163"/>
      <c r="AH12" s="163"/>
      <c r="AI12" s="163"/>
      <c r="AJ12" s="163"/>
      <c r="AK12" s="163"/>
      <c r="AL12" s="163"/>
      <c r="AM12" s="163">
        <v>21</v>
      </c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x14ac:dyDescent="0.2">
      <c r="A13" s="198" t="s">
        <v>106</v>
      </c>
      <c r="B13" s="175" t="s">
        <v>53</v>
      </c>
      <c r="C13" s="189" t="s">
        <v>54</v>
      </c>
      <c r="D13" s="178"/>
      <c r="E13" s="181"/>
      <c r="F13" s="295">
        <f>SUM(G14:G17)</f>
        <v>0</v>
      </c>
      <c r="G13" s="296"/>
      <c r="H13" s="184"/>
      <c r="I13" s="201"/>
      <c r="AE13" t="s">
        <v>107</v>
      </c>
    </row>
    <row r="14" spans="1:60" outlineLevel="1" x14ac:dyDescent="0.2">
      <c r="A14" s="199"/>
      <c r="B14" s="275" t="s">
        <v>119</v>
      </c>
      <c r="C14" s="276"/>
      <c r="D14" s="277"/>
      <c r="E14" s="278"/>
      <c r="F14" s="279"/>
      <c r="G14" s="280"/>
      <c r="H14" s="185"/>
      <c r="I14" s="202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>
        <v>0</v>
      </c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 x14ac:dyDescent="0.2">
      <c r="A15" s="199"/>
      <c r="B15" s="289" t="s">
        <v>120</v>
      </c>
      <c r="C15" s="290"/>
      <c r="D15" s="291"/>
      <c r="E15" s="292"/>
      <c r="F15" s="293"/>
      <c r="G15" s="294"/>
      <c r="H15" s="185"/>
      <c r="I15" s="202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>
        <v>1</v>
      </c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 x14ac:dyDescent="0.2">
      <c r="A16" s="200">
        <v>2</v>
      </c>
      <c r="B16" s="176" t="s">
        <v>121</v>
      </c>
      <c r="C16" s="190" t="s">
        <v>122</v>
      </c>
      <c r="D16" s="179" t="s">
        <v>114</v>
      </c>
      <c r="E16" s="182">
        <v>16.376799999999999</v>
      </c>
      <c r="F16" s="187"/>
      <c r="G16" s="186">
        <f>ROUND(E16*F16,2)</f>
        <v>0</v>
      </c>
      <c r="H16" s="185" t="s">
        <v>123</v>
      </c>
      <c r="I16" s="202" t="s">
        <v>116</v>
      </c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117</v>
      </c>
      <c r="AF16" s="163"/>
      <c r="AG16" s="163"/>
      <c r="AH16" s="163"/>
      <c r="AI16" s="163"/>
      <c r="AJ16" s="163"/>
      <c r="AK16" s="163"/>
      <c r="AL16" s="163"/>
      <c r="AM16" s="163">
        <v>21</v>
      </c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">
      <c r="A17" s="199"/>
      <c r="B17" s="177"/>
      <c r="C17" s="297" t="s">
        <v>124</v>
      </c>
      <c r="D17" s="298"/>
      <c r="E17" s="299"/>
      <c r="F17" s="300"/>
      <c r="G17" s="301"/>
      <c r="H17" s="185"/>
      <c r="I17" s="202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8" t="str">
        <f>C17</f>
        <v>s úpravou rohů, koutů a hran konstrukcí, přebroušení a tmelení spár,</v>
      </c>
      <c r="BB17" s="163"/>
      <c r="BC17" s="163"/>
      <c r="BD17" s="163"/>
      <c r="BE17" s="163"/>
      <c r="BF17" s="163"/>
      <c r="BG17" s="163"/>
      <c r="BH17" s="163"/>
    </row>
    <row r="18" spans="1:60" x14ac:dyDescent="0.2">
      <c r="A18" s="198" t="s">
        <v>106</v>
      </c>
      <c r="B18" s="175" t="s">
        <v>55</v>
      </c>
      <c r="C18" s="189" t="s">
        <v>56</v>
      </c>
      <c r="D18" s="178"/>
      <c r="E18" s="181"/>
      <c r="F18" s="295">
        <f>SUM(G19:G26)</f>
        <v>0</v>
      </c>
      <c r="G18" s="296"/>
      <c r="H18" s="184"/>
      <c r="I18" s="201"/>
      <c r="AE18" t="s">
        <v>107</v>
      </c>
    </row>
    <row r="19" spans="1:60" outlineLevel="1" x14ac:dyDescent="0.2">
      <c r="A19" s="199"/>
      <c r="B19" s="275" t="s">
        <v>126</v>
      </c>
      <c r="C19" s="276"/>
      <c r="D19" s="277"/>
      <c r="E19" s="278"/>
      <c r="F19" s="279"/>
      <c r="G19" s="280"/>
      <c r="H19" s="185"/>
      <c r="I19" s="202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>
        <v>0</v>
      </c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 x14ac:dyDescent="0.2">
      <c r="A20" s="200">
        <v>3</v>
      </c>
      <c r="B20" s="176" t="s">
        <v>127</v>
      </c>
      <c r="C20" s="190" t="s">
        <v>128</v>
      </c>
      <c r="D20" s="179" t="s">
        <v>114</v>
      </c>
      <c r="E20" s="182">
        <v>38.553959999999996</v>
      </c>
      <c r="F20" s="187"/>
      <c r="G20" s="186">
        <f>ROUND(E20*F20,2)</f>
        <v>0</v>
      </c>
      <c r="H20" s="185" t="s">
        <v>115</v>
      </c>
      <c r="I20" s="202" t="s">
        <v>116</v>
      </c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117</v>
      </c>
      <c r="AF20" s="163"/>
      <c r="AG20" s="163"/>
      <c r="AH20" s="163"/>
      <c r="AI20" s="163"/>
      <c r="AJ20" s="163"/>
      <c r="AK20" s="163"/>
      <c r="AL20" s="163"/>
      <c r="AM20" s="163">
        <v>21</v>
      </c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 x14ac:dyDescent="0.2">
      <c r="A21" s="199"/>
      <c r="B21" s="177"/>
      <c r="C21" s="297" t="s">
        <v>129</v>
      </c>
      <c r="D21" s="298"/>
      <c r="E21" s="299"/>
      <c r="F21" s="300"/>
      <c r="G21" s="301"/>
      <c r="H21" s="185"/>
      <c r="I21" s="202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8" t="str">
        <f>C21</f>
        <v>Včetně pomocného pracovního lešení o výšce podlahy do 1900 mm a pro zatížení do 1,5 kPa.</v>
      </c>
      <c r="BB21" s="163"/>
      <c r="BC21" s="163"/>
      <c r="BD21" s="163"/>
      <c r="BE21" s="163"/>
      <c r="BF21" s="163"/>
      <c r="BG21" s="163"/>
      <c r="BH21" s="163"/>
    </row>
    <row r="22" spans="1:60" outlineLevel="1" x14ac:dyDescent="0.2">
      <c r="A22" s="199"/>
      <c r="B22" s="177"/>
      <c r="C22" s="191" t="s">
        <v>361</v>
      </c>
      <c r="D22" s="180"/>
      <c r="E22" s="183">
        <v>8.9436</v>
      </c>
      <c r="F22" s="186"/>
      <c r="G22" s="186"/>
      <c r="H22" s="185"/>
      <c r="I22" s="202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99"/>
      <c r="B23" s="177"/>
      <c r="C23" s="191" t="s">
        <v>362</v>
      </c>
      <c r="D23" s="180"/>
      <c r="E23" s="183">
        <v>9.5673600000000008</v>
      </c>
      <c r="F23" s="186"/>
      <c r="G23" s="186"/>
      <c r="H23" s="185"/>
      <c r="I23" s="202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99"/>
      <c r="B24" s="177"/>
      <c r="C24" s="191" t="s">
        <v>363</v>
      </c>
      <c r="D24" s="180"/>
      <c r="E24" s="183">
        <v>20.042999999999999</v>
      </c>
      <c r="F24" s="186"/>
      <c r="G24" s="186"/>
      <c r="H24" s="185"/>
      <c r="I24" s="202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 x14ac:dyDescent="0.2">
      <c r="A25" s="200">
        <v>4</v>
      </c>
      <c r="B25" s="176" t="s">
        <v>133</v>
      </c>
      <c r="C25" s="190" t="s">
        <v>134</v>
      </c>
      <c r="D25" s="179" t="s">
        <v>114</v>
      </c>
      <c r="E25" s="182">
        <v>58.904200000000003</v>
      </c>
      <c r="F25" s="187"/>
      <c r="G25" s="186">
        <f>ROUND(E25*F25,2)</f>
        <v>0</v>
      </c>
      <c r="H25" s="185"/>
      <c r="I25" s="202" t="s">
        <v>135</v>
      </c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136</v>
      </c>
      <c r="AF25" s="163"/>
      <c r="AG25" s="163"/>
      <c r="AH25" s="163"/>
      <c r="AI25" s="163"/>
      <c r="AJ25" s="163"/>
      <c r="AK25" s="163"/>
      <c r="AL25" s="163"/>
      <c r="AM25" s="163">
        <v>21</v>
      </c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 x14ac:dyDescent="0.2">
      <c r="A26" s="199"/>
      <c r="B26" s="177"/>
      <c r="C26" s="297" t="s">
        <v>137</v>
      </c>
      <c r="D26" s="298"/>
      <c r="E26" s="299"/>
      <c r="F26" s="300"/>
      <c r="G26" s="301"/>
      <c r="H26" s="185"/>
      <c r="I26" s="202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8" t="str">
        <f>C26</f>
        <v>Včetně pomocného lešení o výšce podlahy do 1900 mm a pro zatížení do 1,5 kPa.</v>
      </c>
      <c r="BB26" s="163"/>
      <c r="BC26" s="163"/>
      <c r="BD26" s="163"/>
      <c r="BE26" s="163"/>
      <c r="BF26" s="163"/>
      <c r="BG26" s="163"/>
      <c r="BH26" s="163"/>
    </row>
    <row r="27" spans="1:60" x14ac:dyDescent="0.2">
      <c r="A27" s="198" t="s">
        <v>106</v>
      </c>
      <c r="B27" s="175" t="s">
        <v>57</v>
      </c>
      <c r="C27" s="189" t="s">
        <v>58</v>
      </c>
      <c r="D27" s="178"/>
      <c r="E27" s="181"/>
      <c r="F27" s="295">
        <f>SUM(G28:G31)</f>
        <v>0</v>
      </c>
      <c r="G27" s="296"/>
      <c r="H27" s="184"/>
      <c r="I27" s="201"/>
      <c r="AE27" t="s">
        <v>107</v>
      </c>
    </row>
    <row r="28" spans="1:60" outlineLevel="1" x14ac:dyDescent="0.2">
      <c r="A28" s="199"/>
      <c r="B28" s="275" t="s">
        <v>138</v>
      </c>
      <c r="C28" s="276"/>
      <c r="D28" s="277"/>
      <c r="E28" s="278"/>
      <c r="F28" s="279"/>
      <c r="G28" s="280"/>
      <c r="H28" s="185"/>
      <c r="I28" s="202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>
        <v>0</v>
      </c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 x14ac:dyDescent="0.2">
      <c r="A29" s="199"/>
      <c r="B29" s="289" t="s">
        <v>139</v>
      </c>
      <c r="C29" s="290"/>
      <c r="D29" s="291"/>
      <c r="E29" s="292"/>
      <c r="F29" s="293"/>
      <c r="G29" s="294"/>
      <c r="H29" s="185"/>
      <c r="I29" s="202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110</v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 x14ac:dyDescent="0.2">
      <c r="A30" s="200">
        <v>5</v>
      </c>
      <c r="B30" s="176" t="s">
        <v>140</v>
      </c>
      <c r="C30" s="190" t="s">
        <v>141</v>
      </c>
      <c r="D30" s="179" t="s">
        <v>114</v>
      </c>
      <c r="E30" s="182">
        <v>12.8818</v>
      </c>
      <c r="F30" s="187"/>
      <c r="G30" s="186">
        <f>ROUND(E30*F30,2)</f>
        <v>0</v>
      </c>
      <c r="H30" s="185" t="s">
        <v>123</v>
      </c>
      <c r="I30" s="202" t="s">
        <v>116</v>
      </c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117</v>
      </c>
      <c r="AF30" s="163"/>
      <c r="AG30" s="163"/>
      <c r="AH30" s="163"/>
      <c r="AI30" s="163"/>
      <c r="AJ30" s="163"/>
      <c r="AK30" s="163"/>
      <c r="AL30" s="163"/>
      <c r="AM30" s="163">
        <v>21</v>
      </c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 x14ac:dyDescent="0.2">
      <c r="A31" s="199"/>
      <c r="B31" s="177"/>
      <c r="C31" s="191" t="s">
        <v>364</v>
      </c>
      <c r="D31" s="180"/>
      <c r="E31" s="183">
        <v>12.8818</v>
      </c>
      <c r="F31" s="186"/>
      <c r="G31" s="186"/>
      <c r="H31" s="185"/>
      <c r="I31" s="202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x14ac:dyDescent="0.2">
      <c r="A32" s="198" t="s">
        <v>106</v>
      </c>
      <c r="B32" s="175" t="s">
        <v>59</v>
      </c>
      <c r="C32" s="189" t="s">
        <v>60</v>
      </c>
      <c r="D32" s="178"/>
      <c r="E32" s="181"/>
      <c r="F32" s="295">
        <f>SUM(G33:G49)</f>
        <v>0</v>
      </c>
      <c r="G32" s="296"/>
      <c r="H32" s="184"/>
      <c r="I32" s="201"/>
      <c r="AE32" t="s">
        <v>107</v>
      </c>
    </row>
    <row r="33" spans="1:60" outlineLevel="1" x14ac:dyDescent="0.2">
      <c r="A33" s="199"/>
      <c r="B33" s="275" t="s">
        <v>143</v>
      </c>
      <c r="C33" s="276"/>
      <c r="D33" s="277"/>
      <c r="E33" s="278"/>
      <c r="F33" s="279"/>
      <c r="G33" s="280"/>
      <c r="H33" s="185"/>
      <c r="I33" s="202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>
        <v>0</v>
      </c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 x14ac:dyDescent="0.2">
      <c r="A34" s="200">
        <v>6</v>
      </c>
      <c r="B34" s="176" t="s">
        <v>144</v>
      </c>
      <c r="C34" s="190" t="s">
        <v>145</v>
      </c>
      <c r="D34" s="179" t="s">
        <v>114</v>
      </c>
      <c r="E34" s="182">
        <v>58.904200000000003</v>
      </c>
      <c r="F34" s="187"/>
      <c r="G34" s="186">
        <f>ROUND(E34*F34,2)</f>
        <v>0</v>
      </c>
      <c r="H34" s="185" t="s">
        <v>146</v>
      </c>
      <c r="I34" s="202" t="s">
        <v>116</v>
      </c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117</v>
      </c>
      <c r="AF34" s="163"/>
      <c r="AG34" s="163"/>
      <c r="AH34" s="163"/>
      <c r="AI34" s="163"/>
      <c r="AJ34" s="163"/>
      <c r="AK34" s="163"/>
      <c r="AL34" s="163"/>
      <c r="AM34" s="163">
        <v>21</v>
      </c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 x14ac:dyDescent="0.2">
      <c r="A35" s="199"/>
      <c r="B35" s="177"/>
      <c r="C35" s="297" t="s">
        <v>147</v>
      </c>
      <c r="D35" s="298"/>
      <c r="E35" s="299"/>
      <c r="F35" s="300"/>
      <c r="G35" s="301"/>
      <c r="H35" s="185"/>
      <c r="I35" s="202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8" t="str">
        <f>C35</f>
        <v>Včetně:</v>
      </c>
      <c r="BB35" s="163"/>
      <c r="BC35" s="163"/>
      <c r="BD35" s="163"/>
      <c r="BE35" s="163"/>
      <c r="BF35" s="163"/>
      <c r="BG35" s="163"/>
      <c r="BH35" s="163"/>
    </row>
    <row r="36" spans="1:60" outlineLevel="1" x14ac:dyDescent="0.2">
      <c r="A36" s="199"/>
      <c r="B36" s="177"/>
      <c r="C36" s="297" t="s">
        <v>148</v>
      </c>
      <c r="D36" s="298"/>
      <c r="E36" s="299"/>
      <c r="F36" s="300"/>
      <c r="G36" s="301"/>
      <c r="H36" s="185"/>
      <c r="I36" s="202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8" t="str">
        <f>C36</f>
        <v>- otlučení staré malty ze zdiva a vyčištění spár,</v>
      </c>
      <c r="BB36" s="163"/>
      <c r="BC36" s="163"/>
      <c r="BD36" s="163"/>
      <c r="BE36" s="163"/>
      <c r="BF36" s="163"/>
      <c r="BG36" s="163"/>
      <c r="BH36" s="163"/>
    </row>
    <row r="37" spans="1:60" outlineLevel="1" x14ac:dyDescent="0.2">
      <c r="A37" s="199"/>
      <c r="B37" s="177"/>
      <c r="C37" s="297" t="s">
        <v>149</v>
      </c>
      <c r="D37" s="298"/>
      <c r="E37" s="299"/>
      <c r="F37" s="300"/>
      <c r="G37" s="301"/>
      <c r="H37" s="185"/>
      <c r="I37" s="202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8" t="str">
        <f>C37</f>
        <v>- odstranění zbytků malty z líce zdiva ocelovým kartáčem,</v>
      </c>
      <c r="BB37" s="163"/>
      <c r="BC37" s="163"/>
      <c r="BD37" s="163"/>
      <c r="BE37" s="163"/>
      <c r="BF37" s="163"/>
      <c r="BG37" s="163"/>
      <c r="BH37" s="163"/>
    </row>
    <row r="38" spans="1:60" outlineLevel="1" x14ac:dyDescent="0.2">
      <c r="A38" s="199"/>
      <c r="B38" s="177"/>
      <c r="C38" s="297" t="s">
        <v>150</v>
      </c>
      <c r="D38" s="298"/>
      <c r="E38" s="299"/>
      <c r="F38" s="300"/>
      <c r="G38" s="301"/>
      <c r="H38" s="185"/>
      <c r="I38" s="202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8" t="str">
        <f>C38</f>
        <v>- shrabání a smetení otlučené suti.</v>
      </c>
      <c r="BB38" s="163"/>
      <c r="BC38" s="163"/>
      <c r="BD38" s="163"/>
      <c r="BE38" s="163"/>
      <c r="BF38" s="163"/>
      <c r="BG38" s="163"/>
      <c r="BH38" s="163"/>
    </row>
    <row r="39" spans="1:60" outlineLevel="1" x14ac:dyDescent="0.2">
      <c r="A39" s="199"/>
      <c r="B39" s="289" t="s">
        <v>151</v>
      </c>
      <c r="C39" s="290"/>
      <c r="D39" s="291"/>
      <c r="E39" s="292"/>
      <c r="F39" s="293"/>
      <c r="G39" s="294"/>
      <c r="H39" s="185"/>
      <c r="I39" s="202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>
        <v>0</v>
      </c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 x14ac:dyDescent="0.2">
      <c r="A40" s="199"/>
      <c r="B40" s="289" t="s">
        <v>152</v>
      </c>
      <c r="C40" s="290"/>
      <c r="D40" s="291"/>
      <c r="E40" s="292"/>
      <c r="F40" s="293"/>
      <c r="G40" s="294"/>
      <c r="H40" s="185"/>
      <c r="I40" s="202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110</v>
      </c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 x14ac:dyDescent="0.2">
      <c r="A41" s="200">
        <v>7</v>
      </c>
      <c r="B41" s="176" t="s">
        <v>153</v>
      </c>
      <c r="C41" s="190" t="s">
        <v>154</v>
      </c>
      <c r="D41" s="179" t="s">
        <v>155</v>
      </c>
      <c r="E41" s="182">
        <v>7</v>
      </c>
      <c r="F41" s="187"/>
      <c r="G41" s="186">
        <f>ROUND(E41*F41,2)</f>
        <v>0</v>
      </c>
      <c r="H41" s="185" t="s">
        <v>156</v>
      </c>
      <c r="I41" s="202" t="s">
        <v>116</v>
      </c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117</v>
      </c>
      <c r="AF41" s="163"/>
      <c r="AG41" s="163"/>
      <c r="AH41" s="163"/>
      <c r="AI41" s="163"/>
      <c r="AJ41" s="163"/>
      <c r="AK41" s="163"/>
      <c r="AL41" s="163"/>
      <c r="AM41" s="163">
        <v>21</v>
      </c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 x14ac:dyDescent="0.2">
      <c r="A42" s="199"/>
      <c r="B42" s="177"/>
      <c r="C42" s="191" t="s">
        <v>157</v>
      </c>
      <c r="D42" s="180"/>
      <c r="E42" s="183">
        <v>7</v>
      </c>
      <c r="F42" s="186"/>
      <c r="G42" s="186"/>
      <c r="H42" s="185"/>
      <c r="I42" s="202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 x14ac:dyDescent="0.2">
      <c r="A43" s="200">
        <v>8</v>
      </c>
      <c r="B43" s="176" t="s">
        <v>160</v>
      </c>
      <c r="C43" s="190" t="s">
        <v>365</v>
      </c>
      <c r="D43" s="179" t="s">
        <v>114</v>
      </c>
      <c r="E43" s="182">
        <v>12.8818</v>
      </c>
      <c r="F43" s="187"/>
      <c r="G43" s="186">
        <f>ROUND(E43*F43,2)</f>
        <v>0</v>
      </c>
      <c r="H43" s="185"/>
      <c r="I43" s="202" t="s">
        <v>135</v>
      </c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136</v>
      </c>
      <c r="AF43" s="163"/>
      <c r="AG43" s="163"/>
      <c r="AH43" s="163"/>
      <c r="AI43" s="163"/>
      <c r="AJ43" s="163"/>
      <c r="AK43" s="163"/>
      <c r="AL43" s="163"/>
      <c r="AM43" s="163">
        <v>21</v>
      </c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ht="22.5" outlineLevel="1" x14ac:dyDescent="0.2">
      <c r="A44" s="199"/>
      <c r="B44" s="177"/>
      <c r="C44" s="191" t="s">
        <v>366</v>
      </c>
      <c r="D44" s="180"/>
      <c r="E44" s="183">
        <v>12.8818</v>
      </c>
      <c r="F44" s="186"/>
      <c r="G44" s="186"/>
      <c r="H44" s="185"/>
      <c r="I44" s="202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 x14ac:dyDescent="0.2">
      <c r="A45" s="199"/>
      <c r="B45" s="289" t="s">
        <v>164</v>
      </c>
      <c r="C45" s="290"/>
      <c r="D45" s="291"/>
      <c r="E45" s="292"/>
      <c r="F45" s="293"/>
      <c r="G45" s="294"/>
      <c r="H45" s="185"/>
      <c r="I45" s="202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>
        <v>0</v>
      </c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">
      <c r="A46" s="199"/>
      <c r="B46" s="289" t="s">
        <v>165</v>
      </c>
      <c r="C46" s="290"/>
      <c r="D46" s="291"/>
      <c r="E46" s="292"/>
      <c r="F46" s="293"/>
      <c r="G46" s="294"/>
      <c r="H46" s="185"/>
      <c r="I46" s="202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110</v>
      </c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8" t="str">
        <f>B46</f>
        <v>vnitřních nebo vnějších obkladů z jakýchkoliv materiálů, otlučení podkladní omítky až na zdivo. Svislá a vodorovná doprava suti, odvoz do 10 km.</v>
      </c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 x14ac:dyDescent="0.2">
      <c r="A47" s="200">
        <v>9</v>
      </c>
      <c r="B47" s="176" t="s">
        <v>166</v>
      </c>
      <c r="C47" s="190" t="s">
        <v>167</v>
      </c>
      <c r="D47" s="179" t="s">
        <v>114</v>
      </c>
      <c r="E47" s="182">
        <v>58.904200000000003</v>
      </c>
      <c r="F47" s="187"/>
      <c r="G47" s="186">
        <f>ROUND(E47*F47,2)</f>
        <v>0</v>
      </c>
      <c r="H47" s="185" t="s">
        <v>162</v>
      </c>
      <c r="I47" s="202" t="s">
        <v>116</v>
      </c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117</v>
      </c>
      <c r="AF47" s="163"/>
      <c r="AG47" s="163"/>
      <c r="AH47" s="163"/>
      <c r="AI47" s="163"/>
      <c r="AJ47" s="163"/>
      <c r="AK47" s="163"/>
      <c r="AL47" s="163"/>
      <c r="AM47" s="163">
        <v>21</v>
      </c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 x14ac:dyDescent="0.2">
      <c r="A48" s="199"/>
      <c r="B48" s="177"/>
      <c r="C48" s="191" t="s">
        <v>367</v>
      </c>
      <c r="D48" s="180"/>
      <c r="E48" s="183">
        <v>27.894960000000001</v>
      </c>
      <c r="F48" s="186"/>
      <c r="G48" s="186"/>
      <c r="H48" s="185"/>
      <c r="I48" s="202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ht="22.5" outlineLevel="1" x14ac:dyDescent="0.2">
      <c r="A49" s="199"/>
      <c r="B49" s="177"/>
      <c r="C49" s="191" t="s">
        <v>368</v>
      </c>
      <c r="D49" s="180"/>
      <c r="E49" s="183">
        <v>31.009239999999998</v>
      </c>
      <c r="F49" s="186"/>
      <c r="G49" s="186"/>
      <c r="H49" s="185"/>
      <c r="I49" s="202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x14ac:dyDescent="0.2">
      <c r="A50" s="198" t="s">
        <v>106</v>
      </c>
      <c r="B50" s="175" t="s">
        <v>61</v>
      </c>
      <c r="C50" s="189" t="s">
        <v>62</v>
      </c>
      <c r="D50" s="178"/>
      <c r="E50" s="181"/>
      <c r="F50" s="295">
        <f>SUM(G51:G53)</f>
        <v>0</v>
      </c>
      <c r="G50" s="296"/>
      <c r="H50" s="184"/>
      <c r="I50" s="201"/>
      <c r="AE50" t="s">
        <v>107</v>
      </c>
    </row>
    <row r="51" spans="1:60" outlineLevel="1" x14ac:dyDescent="0.2">
      <c r="A51" s="199"/>
      <c r="B51" s="275" t="s">
        <v>170</v>
      </c>
      <c r="C51" s="276"/>
      <c r="D51" s="277"/>
      <c r="E51" s="278"/>
      <c r="F51" s="279"/>
      <c r="G51" s="280"/>
      <c r="H51" s="185"/>
      <c r="I51" s="202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>
        <v>0</v>
      </c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ht="22.5" outlineLevel="1" x14ac:dyDescent="0.2">
      <c r="A52" s="199"/>
      <c r="B52" s="289" t="s">
        <v>171</v>
      </c>
      <c r="C52" s="290"/>
      <c r="D52" s="291"/>
      <c r="E52" s="292"/>
      <c r="F52" s="293"/>
      <c r="G52" s="294"/>
      <c r="H52" s="185"/>
      <c r="I52" s="202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110</v>
      </c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8" t="str">
        <f>B52</f>
        <v>přesun hmot pro budovy občanské výstavby (JKSO 801), budovy pro bydlení (JKSO 803) budovy pro výrobu a služby (JKSO 812) s nosnou svislou konstrukcí zděnou z cihel nebo tvárnic nebo kovovou</v>
      </c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">
      <c r="A53" s="200">
        <v>10</v>
      </c>
      <c r="B53" s="176" t="s">
        <v>172</v>
      </c>
      <c r="C53" s="190" t="s">
        <v>173</v>
      </c>
      <c r="D53" s="179" t="s">
        <v>174</v>
      </c>
      <c r="E53" s="182">
        <v>4.4490800000000004</v>
      </c>
      <c r="F53" s="187"/>
      <c r="G53" s="186">
        <f>ROUND(E53*F53,2)</f>
        <v>0</v>
      </c>
      <c r="H53" s="185" t="s">
        <v>123</v>
      </c>
      <c r="I53" s="202" t="s">
        <v>116</v>
      </c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117</v>
      </c>
      <c r="AF53" s="163"/>
      <c r="AG53" s="163"/>
      <c r="AH53" s="163"/>
      <c r="AI53" s="163"/>
      <c r="AJ53" s="163"/>
      <c r="AK53" s="163"/>
      <c r="AL53" s="163"/>
      <c r="AM53" s="163">
        <v>21</v>
      </c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x14ac:dyDescent="0.2">
      <c r="A54" s="198" t="s">
        <v>106</v>
      </c>
      <c r="B54" s="175" t="s">
        <v>63</v>
      </c>
      <c r="C54" s="189" t="s">
        <v>64</v>
      </c>
      <c r="D54" s="178"/>
      <c r="E54" s="181"/>
      <c r="F54" s="295">
        <f>SUM(G55:G71)</f>
        <v>0</v>
      </c>
      <c r="G54" s="296"/>
      <c r="H54" s="184"/>
      <c r="I54" s="201"/>
      <c r="AE54" t="s">
        <v>107</v>
      </c>
    </row>
    <row r="55" spans="1:60" outlineLevel="1" x14ac:dyDescent="0.2">
      <c r="A55" s="199"/>
      <c r="B55" s="275" t="s">
        <v>175</v>
      </c>
      <c r="C55" s="276"/>
      <c r="D55" s="277"/>
      <c r="E55" s="278"/>
      <c r="F55" s="279"/>
      <c r="G55" s="280"/>
      <c r="H55" s="185"/>
      <c r="I55" s="202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>
        <v>0</v>
      </c>
      <c r="AD55" s="163"/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 x14ac:dyDescent="0.2">
      <c r="A56" s="199"/>
      <c r="B56" s="289" t="s">
        <v>176</v>
      </c>
      <c r="C56" s="290"/>
      <c r="D56" s="291"/>
      <c r="E56" s="292"/>
      <c r="F56" s="293"/>
      <c r="G56" s="294"/>
      <c r="H56" s="185"/>
      <c r="I56" s="202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>
        <v>1</v>
      </c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outlineLevel="1" x14ac:dyDescent="0.2">
      <c r="A57" s="200">
        <v>11</v>
      </c>
      <c r="B57" s="176" t="s">
        <v>177</v>
      </c>
      <c r="C57" s="190" t="s">
        <v>178</v>
      </c>
      <c r="D57" s="179" t="s">
        <v>114</v>
      </c>
      <c r="E57" s="182">
        <v>15.660299999999999</v>
      </c>
      <c r="F57" s="187"/>
      <c r="G57" s="186">
        <f>ROUND(E57*F57,2)</f>
        <v>0</v>
      </c>
      <c r="H57" s="185" t="s">
        <v>179</v>
      </c>
      <c r="I57" s="202" t="s">
        <v>116</v>
      </c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117</v>
      </c>
      <c r="AF57" s="163"/>
      <c r="AG57" s="163"/>
      <c r="AH57" s="163"/>
      <c r="AI57" s="163"/>
      <c r="AJ57" s="163"/>
      <c r="AK57" s="163"/>
      <c r="AL57" s="163"/>
      <c r="AM57" s="163">
        <v>21</v>
      </c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 x14ac:dyDescent="0.2">
      <c r="A58" s="199"/>
      <c r="B58" s="177"/>
      <c r="C58" s="191" t="s">
        <v>364</v>
      </c>
      <c r="D58" s="180"/>
      <c r="E58" s="183">
        <v>12.8818</v>
      </c>
      <c r="F58" s="186"/>
      <c r="G58" s="186"/>
      <c r="H58" s="185"/>
      <c r="I58" s="202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ht="22.5" outlineLevel="1" x14ac:dyDescent="0.2">
      <c r="A59" s="199"/>
      <c r="B59" s="177"/>
      <c r="C59" s="191" t="s">
        <v>369</v>
      </c>
      <c r="D59" s="180"/>
      <c r="E59" s="183">
        <v>1.3158000000000001</v>
      </c>
      <c r="F59" s="186"/>
      <c r="G59" s="186"/>
      <c r="H59" s="185"/>
      <c r="I59" s="202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outlineLevel="1" x14ac:dyDescent="0.2">
      <c r="A60" s="199"/>
      <c r="B60" s="177"/>
      <c r="C60" s="191" t="s">
        <v>370</v>
      </c>
      <c r="D60" s="180"/>
      <c r="E60" s="183">
        <v>1.4626999999999999</v>
      </c>
      <c r="F60" s="186"/>
      <c r="G60" s="186"/>
      <c r="H60" s="185"/>
      <c r="I60" s="202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 x14ac:dyDescent="0.2">
      <c r="A61" s="199"/>
      <c r="B61" s="289" t="s">
        <v>175</v>
      </c>
      <c r="C61" s="290"/>
      <c r="D61" s="291"/>
      <c r="E61" s="292"/>
      <c r="F61" s="293"/>
      <c r="G61" s="294"/>
      <c r="H61" s="185"/>
      <c r="I61" s="202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>
        <v>0</v>
      </c>
      <c r="AD61" s="163"/>
      <c r="AE61" s="163"/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 x14ac:dyDescent="0.2">
      <c r="A62" s="199"/>
      <c r="B62" s="289" t="s">
        <v>181</v>
      </c>
      <c r="C62" s="290"/>
      <c r="D62" s="291"/>
      <c r="E62" s="292"/>
      <c r="F62" s="293"/>
      <c r="G62" s="294"/>
      <c r="H62" s="185"/>
      <c r="I62" s="202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>
        <v>1</v>
      </c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 x14ac:dyDescent="0.2">
      <c r="A63" s="200">
        <v>12</v>
      </c>
      <c r="B63" s="176" t="s">
        <v>182</v>
      </c>
      <c r="C63" s="190" t="s">
        <v>183</v>
      </c>
      <c r="D63" s="179" t="s">
        <v>114</v>
      </c>
      <c r="E63" s="182">
        <v>15.660299999999999</v>
      </c>
      <c r="F63" s="187"/>
      <c r="G63" s="186">
        <f>ROUND(E63*F63,2)</f>
        <v>0</v>
      </c>
      <c r="H63" s="185" t="s">
        <v>179</v>
      </c>
      <c r="I63" s="202" t="s">
        <v>116</v>
      </c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117</v>
      </c>
      <c r="AF63" s="163"/>
      <c r="AG63" s="163"/>
      <c r="AH63" s="163"/>
      <c r="AI63" s="163"/>
      <c r="AJ63" s="163"/>
      <c r="AK63" s="163"/>
      <c r="AL63" s="163"/>
      <c r="AM63" s="163">
        <v>21</v>
      </c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 x14ac:dyDescent="0.2">
      <c r="A64" s="199"/>
      <c r="B64" s="289" t="s">
        <v>175</v>
      </c>
      <c r="C64" s="290"/>
      <c r="D64" s="291"/>
      <c r="E64" s="292"/>
      <c r="F64" s="293"/>
      <c r="G64" s="294"/>
      <c r="H64" s="185"/>
      <c r="I64" s="202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>
        <v>0</v>
      </c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 x14ac:dyDescent="0.2">
      <c r="A65" s="199"/>
      <c r="B65" s="289" t="s">
        <v>185</v>
      </c>
      <c r="C65" s="290"/>
      <c r="D65" s="291"/>
      <c r="E65" s="292"/>
      <c r="F65" s="293"/>
      <c r="G65" s="294"/>
      <c r="H65" s="185"/>
      <c r="I65" s="202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>
        <v>1</v>
      </c>
      <c r="AD65" s="163"/>
      <c r="AE65" s="163"/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 x14ac:dyDescent="0.2">
      <c r="A66" s="200">
        <v>13</v>
      </c>
      <c r="B66" s="176" t="s">
        <v>186</v>
      </c>
      <c r="C66" s="190" t="s">
        <v>187</v>
      </c>
      <c r="D66" s="179" t="s">
        <v>188</v>
      </c>
      <c r="E66" s="182">
        <v>27.785</v>
      </c>
      <c r="F66" s="187"/>
      <c r="G66" s="186">
        <f>ROUND(E66*F66,2)</f>
        <v>0</v>
      </c>
      <c r="H66" s="185" t="s">
        <v>179</v>
      </c>
      <c r="I66" s="202" t="s">
        <v>116</v>
      </c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117</v>
      </c>
      <c r="AF66" s="163"/>
      <c r="AG66" s="163"/>
      <c r="AH66" s="163"/>
      <c r="AI66" s="163"/>
      <c r="AJ66" s="163"/>
      <c r="AK66" s="163"/>
      <c r="AL66" s="163"/>
      <c r="AM66" s="163">
        <v>21</v>
      </c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ht="22.5" outlineLevel="1" x14ac:dyDescent="0.2">
      <c r="A67" s="199"/>
      <c r="B67" s="177"/>
      <c r="C67" s="191" t="s">
        <v>371</v>
      </c>
      <c r="D67" s="180"/>
      <c r="E67" s="183">
        <v>13.157999999999999</v>
      </c>
      <c r="F67" s="186"/>
      <c r="G67" s="186"/>
      <c r="H67" s="185"/>
      <c r="I67" s="202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/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 x14ac:dyDescent="0.2">
      <c r="A68" s="199"/>
      <c r="B68" s="177"/>
      <c r="C68" s="191" t="s">
        <v>372</v>
      </c>
      <c r="D68" s="180"/>
      <c r="E68" s="183">
        <v>14.627000000000001</v>
      </c>
      <c r="F68" s="186"/>
      <c r="G68" s="186"/>
      <c r="H68" s="185"/>
      <c r="I68" s="202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 x14ac:dyDescent="0.2">
      <c r="A69" s="199"/>
      <c r="B69" s="289" t="s">
        <v>190</v>
      </c>
      <c r="C69" s="290"/>
      <c r="D69" s="291"/>
      <c r="E69" s="292"/>
      <c r="F69" s="293"/>
      <c r="G69" s="294"/>
      <c r="H69" s="185"/>
      <c r="I69" s="202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>
        <v>0</v>
      </c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 x14ac:dyDescent="0.2">
      <c r="A70" s="199"/>
      <c r="B70" s="289" t="s">
        <v>191</v>
      </c>
      <c r="C70" s="290"/>
      <c r="D70" s="291"/>
      <c r="E70" s="292"/>
      <c r="F70" s="293"/>
      <c r="G70" s="294"/>
      <c r="H70" s="185"/>
      <c r="I70" s="202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163" t="s">
        <v>110</v>
      </c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 x14ac:dyDescent="0.2">
      <c r="A71" s="200">
        <v>14</v>
      </c>
      <c r="B71" s="176" t="s">
        <v>192</v>
      </c>
      <c r="C71" s="190" t="s">
        <v>193</v>
      </c>
      <c r="D71" s="179" t="s">
        <v>174</v>
      </c>
      <c r="E71" s="182">
        <v>3.6089999999999997E-2</v>
      </c>
      <c r="F71" s="187"/>
      <c r="G71" s="186">
        <f>ROUND(E71*F71,2)</f>
        <v>0</v>
      </c>
      <c r="H71" s="185" t="s">
        <v>179</v>
      </c>
      <c r="I71" s="202" t="s">
        <v>116</v>
      </c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117</v>
      </c>
      <c r="AF71" s="163"/>
      <c r="AG71" s="163"/>
      <c r="AH71" s="163"/>
      <c r="AI71" s="163"/>
      <c r="AJ71" s="163"/>
      <c r="AK71" s="163"/>
      <c r="AL71" s="163"/>
      <c r="AM71" s="163">
        <v>21</v>
      </c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x14ac:dyDescent="0.2">
      <c r="A72" s="198" t="s">
        <v>106</v>
      </c>
      <c r="B72" s="175" t="s">
        <v>67</v>
      </c>
      <c r="C72" s="189" t="s">
        <v>68</v>
      </c>
      <c r="D72" s="178"/>
      <c r="E72" s="181"/>
      <c r="F72" s="295">
        <f>SUM(G73:G86)</f>
        <v>0</v>
      </c>
      <c r="G72" s="296"/>
      <c r="H72" s="184"/>
      <c r="I72" s="201"/>
      <c r="AE72" t="s">
        <v>107</v>
      </c>
    </row>
    <row r="73" spans="1:60" outlineLevel="1" x14ac:dyDescent="0.2">
      <c r="A73" s="199"/>
      <c r="B73" s="275" t="s">
        <v>197</v>
      </c>
      <c r="C73" s="276"/>
      <c r="D73" s="277"/>
      <c r="E73" s="278"/>
      <c r="F73" s="279"/>
      <c r="G73" s="280"/>
      <c r="H73" s="185"/>
      <c r="I73" s="202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>
        <v>0</v>
      </c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 x14ac:dyDescent="0.2">
      <c r="A74" s="199"/>
      <c r="B74" s="289" t="s">
        <v>198</v>
      </c>
      <c r="C74" s="290"/>
      <c r="D74" s="291"/>
      <c r="E74" s="292"/>
      <c r="F74" s="293"/>
      <c r="G74" s="294"/>
      <c r="H74" s="185"/>
      <c r="I74" s="202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>
        <v>1</v>
      </c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 x14ac:dyDescent="0.2">
      <c r="A75" s="200">
        <v>15</v>
      </c>
      <c r="B75" s="176" t="s">
        <v>199</v>
      </c>
      <c r="C75" s="190" t="s">
        <v>200</v>
      </c>
      <c r="D75" s="179" t="s">
        <v>114</v>
      </c>
      <c r="E75" s="182">
        <v>0.6</v>
      </c>
      <c r="F75" s="187"/>
      <c r="G75" s="186">
        <f>ROUND(E75*F75,2)</f>
        <v>0</v>
      </c>
      <c r="H75" s="185" t="s">
        <v>201</v>
      </c>
      <c r="I75" s="202" t="s">
        <v>116</v>
      </c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117</v>
      </c>
      <c r="AF75" s="163"/>
      <c r="AG75" s="163"/>
      <c r="AH75" s="163"/>
      <c r="AI75" s="163"/>
      <c r="AJ75" s="163"/>
      <c r="AK75" s="163"/>
      <c r="AL75" s="163"/>
      <c r="AM75" s="163">
        <v>21</v>
      </c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 x14ac:dyDescent="0.2">
      <c r="A76" s="199"/>
      <c r="B76" s="289" t="s">
        <v>203</v>
      </c>
      <c r="C76" s="290"/>
      <c r="D76" s="291"/>
      <c r="E76" s="292"/>
      <c r="F76" s="293"/>
      <c r="G76" s="294"/>
      <c r="H76" s="185"/>
      <c r="I76" s="202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>
        <v>0</v>
      </c>
      <c r="AD76" s="163"/>
      <c r="AE76" s="163"/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outlineLevel="1" x14ac:dyDescent="0.2">
      <c r="A77" s="200">
        <v>16</v>
      </c>
      <c r="B77" s="176" t="s">
        <v>204</v>
      </c>
      <c r="C77" s="190" t="s">
        <v>205</v>
      </c>
      <c r="D77" s="179" t="s">
        <v>114</v>
      </c>
      <c r="E77" s="182">
        <v>0.6</v>
      </c>
      <c r="F77" s="187"/>
      <c r="G77" s="186">
        <f>ROUND(E77*F77,2)</f>
        <v>0</v>
      </c>
      <c r="H77" s="185" t="s">
        <v>201</v>
      </c>
      <c r="I77" s="202" t="s">
        <v>116</v>
      </c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/>
      <c r="AD77" s="163"/>
      <c r="AE77" s="163" t="s">
        <v>117</v>
      </c>
      <c r="AF77" s="163"/>
      <c r="AG77" s="163"/>
      <c r="AH77" s="163"/>
      <c r="AI77" s="163"/>
      <c r="AJ77" s="163"/>
      <c r="AK77" s="163"/>
      <c r="AL77" s="163"/>
      <c r="AM77" s="163">
        <v>21</v>
      </c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 outlineLevel="1" x14ac:dyDescent="0.2">
      <c r="A78" s="199"/>
      <c r="B78" s="177"/>
      <c r="C78" s="191" t="s">
        <v>206</v>
      </c>
      <c r="D78" s="180"/>
      <c r="E78" s="183">
        <v>0.6</v>
      </c>
      <c r="F78" s="186"/>
      <c r="G78" s="186"/>
      <c r="H78" s="185"/>
      <c r="I78" s="202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outlineLevel="1" x14ac:dyDescent="0.2">
      <c r="A79" s="199"/>
      <c r="B79" s="289" t="s">
        <v>207</v>
      </c>
      <c r="C79" s="290"/>
      <c r="D79" s="291"/>
      <c r="E79" s="292"/>
      <c r="F79" s="293"/>
      <c r="G79" s="294"/>
      <c r="H79" s="185"/>
      <c r="I79" s="202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>
        <v>0</v>
      </c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outlineLevel="1" x14ac:dyDescent="0.2">
      <c r="A80" s="199"/>
      <c r="B80" s="289" t="s">
        <v>208</v>
      </c>
      <c r="C80" s="290"/>
      <c r="D80" s="291"/>
      <c r="E80" s="292"/>
      <c r="F80" s="293"/>
      <c r="G80" s="294"/>
      <c r="H80" s="185"/>
      <c r="I80" s="202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>
        <v>1</v>
      </c>
      <c r="AD80" s="163"/>
      <c r="AE80" s="163"/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 x14ac:dyDescent="0.2">
      <c r="A81" s="200">
        <v>17</v>
      </c>
      <c r="B81" s="176" t="s">
        <v>209</v>
      </c>
      <c r="C81" s="190" t="s">
        <v>210</v>
      </c>
      <c r="D81" s="179" t="s">
        <v>114</v>
      </c>
      <c r="E81" s="182">
        <v>0.6</v>
      </c>
      <c r="F81" s="187"/>
      <c r="G81" s="186">
        <f>ROUND(E81*F81,2)</f>
        <v>0</v>
      </c>
      <c r="H81" s="185" t="s">
        <v>201</v>
      </c>
      <c r="I81" s="202" t="s">
        <v>116</v>
      </c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 t="s">
        <v>117</v>
      </c>
      <c r="AF81" s="163"/>
      <c r="AG81" s="163"/>
      <c r="AH81" s="163"/>
      <c r="AI81" s="163"/>
      <c r="AJ81" s="163"/>
      <c r="AK81" s="163"/>
      <c r="AL81" s="163"/>
      <c r="AM81" s="163">
        <v>21</v>
      </c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 outlineLevel="1" x14ac:dyDescent="0.2">
      <c r="A82" s="199"/>
      <c r="B82" s="289" t="s">
        <v>212</v>
      </c>
      <c r="C82" s="290"/>
      <c r="D82" s="291"/>
      <c r="E82" s="292"/>
      <c r="F82" s="293"/>
      <c r="G82" s="294"/>
      <c r="H82" s="185"/>
      <c r="I82" s="202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>
        <v>0</v>
      </c>
      <c r="AD82" s="163"/>
      <c r="AE82" s="163"/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 x14ac:dyDescent="0.2">
      <c r="A83" s="199"/>
      <c r="B83" s="289" t="s">
        <v>213</v>
      </c>
      <c r="C83" s="290"/>
      <c r="D83" s="291"/>
      <c r="E83" s="292"/>
      <c r="F83" s="293"/>
      <c r="G83" s="294"/>
      <c r="H83" s="185"/>
      <c r="I83" s="202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 t="s">
        <v>110</v>
      </c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 x14ac:dyDescent="0.2">
      <c r="A84" s="200">
        <v>18</v>
      </c>
      <c r="B84" s="176" t="s">
        <v>214</v>
      </c>
      <c r="C84" s="190" t="s">
        <v>215</v>
      </c>
      <c r="D84" s="179" t="s">
        <v>114</v>
      </c>
      <c r="E84" s="182">
        <v>0.6</v>
      </c>
      <c r="F84" s="187"/>
      <c r="G84" s="186">
        <f>ROUND(E84*F84,2)</f>
        <v>0</v>
      </c>
      <c r="H84" s="185" t="s">
        <v>201</v>
      </c>
      <c r="I84" s="202" t="s">
        <v>116</v>
      </c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 t="s">
        <v>117</v>
      </c>
      <c r="AF84" s="163"/>
      <c r="AG84" s="163"/>
      <c r="AH84" s="163"/>
      <c r="AI84" s="163"/>
      <c r="AJ84" s="163"/>
      <c r="AK84" s="163"/>
      <c r="AL84" s="163"/>
      <c r="AM84" s="163">
        <v>21</v>
      </c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outlineLevel="1" x14ac:dyDescent="0.2">
      <c r="A85" s="199"/>
      <c r="B85" s="289" t="s">
        <v>216</v>
      </c>
      <c r="C85" s="290"/>
      <c r="D85" s="291"/>
      <c r="E85" s="292"/>
      <c r="F85" s="293"/>
      <c r="G85" s="294"/>
      <c r="H85" s="185"/>
      <c r="I85" s="202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>
        <v>0</v>
      </c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outlineLevel="1" x14ac:dyDescent="0.2">
      <c r="A86" s="200">
        <v>19</v>
      </c>
      <c r="B86" s="176" t="s">
        <v>217</v>
      </c>
      <c r="C86" s="190" t="s">
        <v>218</v>
      </c>
      <c r="D86" s="179" t="s">
        <v>174</v>
      </c>
      <c r="E86" s="182">
        <v>9.7900000000000001E-3</v>
      </c>
      <c r="F86" s="187"/>
      <c r="G86" s="186">
        <f>ROUND(E86*F86,2)</f>
        <v>0</v>
      </c>
      <c r="H86" s="185" t="s">
        <v>201</v>
      </c>
      <c r="I86" s="202" t="s">
        <v>116</v>
      </c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 t="s">
        <v>117</v>
      </c>
      <c r="AF86" s="163"/>
      <c r="AG86" s="163"/>
      <c r="AH86" s="163"/>
      <c r="AI86" s="163"/>
      <c r="AJ86" s="163"/>
      <c r="AK86" s="163"/>
      <c r="AL86" s="163"/>
      <c r="AM86" s="163">
        <v>21</v>
      </c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</row>
    <row r="87" spans="1:60" x14ac:dyDescent="0.2">
      <c r="A87" s="198" t="s">
        <v>106</v>
      </c>
      <c r="B87" s="175" t="s">
        <v>69</v>
      </c>
      <c r="C87" s="189" t="s">
        <v>70</v>
      </c>
      <c r="D87" s="178"/>
      <c r="E87" s="181"/>
      <c r="F87" s="295">
        <f>SUM(G88:G98)</f>
        <v>0</v>
      </c>
      <c r="G87" s="296"/>
      <c r="H87" s="184"/>
      <c r="I87" s="201"/>
      <c r="AE87" t="s">
        <v>107</v>
      </c>
    </row>
    <row r="88" spans="1:60" outlineLevel="1" x14ac:dyDescent="0.2">
      <c r="A88" s="199"/>
      <c r="B88" s="275" t="s">
        <v>219</v>
      </c>
      <c r="C88" s="276"/>
      <c r="D88" s="277"/>
      <c r="E88" s="278"/>
      <c r="F88" s="279"/>
      <c r="G88" s="280"/>
      <c r="H88" s="185"/>
      <c r="I88" s="202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>
        <v>0</v>
      </c>
      <c r="AD88" s="163"/>
      <c r="AE88" s="163"/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ht="22.5" outlineLevel="1" x14ac:dyDescent="0.2">
      <c r="A89" s="200">
        <v>20</v>
      </c>
      <c r="B89" s="176" t="s">
        <v>220</v>
      </c>
      <c r="C89" s="190" t="s">
        <v>221</v>
      </c>
      <c r="D89" s="179" t="s">
        <v>155</v>
      </c>
      <c r="E89" s="182">
        <v>7</v>
      </c>
      <c r="F89" s="187"/>
      <c r="G89" s="186">
        <f>ROUND(E89*F89,2)</f>
        <v>0</v>
      </c>
      <c r="H89" s="185" t="s">
        <v>222</v>
      </c>
      <c r="I89" s="202" t="s">
        <v>116</v>
      </c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 t="s">
        <v>117</v>
      </c>
      <c r="AF89" s="163"/>
      <c r="AG89" s="163"/>
      <c r="AH89" s="163"/>
      <c r="AI89" s="163"/>
      <c r="AJ89" s="163"/>
      <c r="AK89" s="163"/>
      <c r="AL89" s="163"/>
      <c r="AM89" s="163">
        <v>21</v>
      </c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 x14ac:dyDescent="0.2">
      <c r="A90" s="199"/>
      <c r="B90" s="177"/>
      <c r="C90" s="191" t="s">
        <v>373</v>
      </c>
      <c r="D90" s="180"/>
      <c r="E90" s="183">
        <v>7</v>
      </c>
      <c r="F90" s="186"/>
      <c r="G90" s="186"/>
      <c r="H90" s="185"/>
      <c r="I90" s="202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/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outlineLevel="1" x14ac:dyDescent="0.2">
      <c r="A91" s="199"/>
      <c r="B91" s="289" t="s">
        <v>224</v>
      </c>
      <c r="C91" s="290"/>
      <c r="D91" s="291"/>
      <c r="E91" s="292"/>
      <c r="F91" s="293"/>
      <c r="G91" s="294"/>
      <c r="H91" s="185"/>
      <c r="I91" s="202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>
        <v>0</v>
      </c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 outlineLevel="1" x14ac:dyDescent="0.2">
      <c r="A92" s="200">
        <v>21</v>
      </c>
      <c r="B92" s="176" t="s">
        <v>225</v>
      </c>
      <c r="C92" s="190" t="s">
        <v>226</v>
      </c>
      <c r="D92" s="179" t="s">
        <v>155</v>
      </c>
      <c r="E92" s="182">
        <v>7</v>
      </c>
      <c r="F92" s="187"/>
      <c r="G92" s="186">
        <f>ROUND(E92*F92,2)</f>
        <v>0</v>
      </c>
      <c r="H92" s="185" t="s">
        <v>222</v>
      </c>
      <c r="I92" s="202" t="s">
        <v>116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 t="s">
        <v>117</v>
      </c>
      <c r="AF92" s="163"/>
      <c r="AG92" s="163"/>
      <c r="AH92" s="163"/>
      <c r="AI92" s="163"/>
      <c r="AJ92" s="163"/>
      <c r="AK92" s="163"/>
      <c r="AL92" s="163"/>
      <c r="AM92" s="163">
        <v>21</v>
      </c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ht="22.5" outlineLevel="1" x14ac:dyDescent="0.2">
      <c r="A93" s="200">
        <v>22</v>
      </c>
      <c r="B93" s="176" t="s">
        <v>227</v>
      </c>
      <c r="C93" s="190" t="s">
        <v>228</v>
      </c>
      <c r="D93" s="179" t="s">
        <v>155</v>
      </c>
      <c r="E93" s="182">
        <v>7</v>
      </c>
      <c r="F93" s="187"/>
      <c r="G93" s="186">
        <f>ROUND(E93*F93,2)</f>
        <v>0</v>
      </c>
      <c r="H93" s="185" t="s">
        <v>229</v>
      </c>
      <c r="I93" s="202" t="s">
        <v>116</v>
      </c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 t="s">
        <v>136</v>
      </c>
      <c r="AF93" s="163"/>
      <c r="AG93" s="163"/>
      <c r="AH93" s="163"/>
      <c r="AI93" s="163"/>
      <c r="AJ93" s="163"/>
      <c r="AK93" s="163"/>
      <c r="AL93" s="163"/>
      <c r="AM93" s="163">
        <v>21</v>
      </c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 ht="22.5" outlineLevel="1" x14ac:dyDescent="0.2">
      <c r="A94" s="200">
        <v>23</v>
      </c>
      <c r="B94" s="176" t="s">
        <v>230</v>
      </c>
      <c r="C94" s="190" t="s">
        <v>231</v>
      </c>
      <c r="D94" s="179" t="s">
        <v>155</v>
      </c>
      <c r="E94" s="182">
        <v>6</v>
      </c>
      <c r="F94" s="187"/>
      <c r="G94" s="186">
        <f>ROUND(E94*F94,2)</f>
        <v>0</v>
      </c>
      <c r="H94" s="185" t="s">
        <v>229</v>
      </c>
      <c r="I94" s="202" t="s">
        <v>116</v>
      </c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 t="s">
        <v>136</v>
      </c>
      <c r="AF94" s="163"/>
      <c r="AG94" s="163"/>
      <c r="AH94" s="163"/>
      <c r="AI94" s="163"/>
      <c r="AJ94" s="163"/>
      <c r="AK94" s="163"/>
      <c r="AL94" s="163"/>
      <c r="AM94" s="163">
        <v>21</v>
      </c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ht="22.5" outlineLevel="1" x14ac:dyDescent="0.2">
      <c r="A95" s="200">
        <v>24</v>
      </c>
      <c r="B95" s="176" t="s">
        <v>232</v>
      </c>
      <c r="C95" s="190" t="s">
        <v>233</v>
      </c>
      <c r="D95" s="179" t="s">
        <v>155</v>
      </c>
      <c r="E95" s="182">
        <v>1</v>
      </c>
      <c r="F95" s="187"/>
      <c r="G95" s="186">
        <f>ROUND(E95*F95,2)</f>
        <v>0</v>
      </c>
      <c r="H95" s="185" t="s">
        <v>229</v>
      </c>
      <c r="I95" s="202" t="s">
        <v>116</v>
      </c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 t="s">
        <v>136</v>
      </c>
      <c r="AF95" s="163"/>
      <c r="AG95" s="163"/>
      <c r="AH95" s="163"/>
      <c r="AI95" s="163"/>
      <c r="AJ95" s="163"/>
      <c r="AK95" s="163"/>
      <c r="AL95" s="163"/>
      <c r="AM95" s="163">
        <v>21</v>
      </c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</row>
    <row r="96" spans="1:60" outlineLevel="1" x14ac:dyDescent="0.2">
      <c r="A96" s="199"/>
      <c r="B96" s="289" t="s">
        <v>234</v>
      </c>
      <c r="C96" s="290"/>
      <c r="D96" s="291"/>
      <c r="E96" s="292"/>
      <c r="F96" s="293"/>
      <c r="G96" s="294"/>
      <c r="H96" s="185"/>
      <c r="I96" s="202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>
        <v>0</v>
      </c>
      <c r="AD96" s="163"/>
      <c r="AE96" s="163"/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</row>
    <row r="97" spans="1:60" outlineLevel="1" x14ac:dyDescent="0.2">
      <c r="A97" s="199"/>
      <c r="B97" s="289" t="s">
        <v>235</v>
      </c>
      <c r="C97" s="290"/>
      <c r="D97" s="291"/>
      <c r="E97" s="292"/>
      <c r="F97" s="293"/>
      <c r="G97" s="294"/>
      <c r="H97" s="185"/>
      <c r="I97" s="202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 t="s">
        <v>110</v>
      </c>
      <c r="AF97" s="163"/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</row>
    <row r="98" spans="1:60" outlineLevel="1" x14ac:dyDescent="0.2">
      <c r="A98" s="200">
        <v>25</v>
      </c>
      <c r="B98" s="176" t="s">
        <v>236</v>
      </c>
      <c r="C98" s="190" t="s">
        <v>218</v>
      </c>
      <c r="D98" s="179" t="s">
        <v>174</v>
      </c>
      <c r="E98" s="182">
        <v>9.9599999999999994E-2</v>
      </c>
      <c r="F98" s="187"/>
      <c r="G98" s="186">
        <f>ROUND(E98*F98,2)</f>
        <v>0</v>
      </c>
      <c r="H98" s="185" t="s">
        <v>222</v>
      </c>
      <c r="I98" s="202" t="s">
        <v>116</v>
      </c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 t="s">
        <v>117</v>
      </c>
      <c r="AF98" s="163"/>
      <c r="AG98" s="163"/>
      <c r="AH98" s="163"/>
      <c r="AI98" s="163"/>
      <c r="AJ98" s="163"/>
      <c r="AK98" s="163"/>
      <c r="AL98" s="163"/>
      <c r="AM98" s="163">
        <v>21</v>
      </c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x14ac:dyDescent="0.2">
      <c r="A99" s="198" t="s">
        <v>106</v>
      </c>
      <c r="B99" s="175" t="s">
        <v>71</v>
      </c>
      <c r="C99" s="189" t="s">
        <v>72</v>
      </c>
      <c r="D99" s="178"/>
      <c r="E99" s="181"/>
      <c r="F99" s="295">
        <f>SUM(G100:G106)</f>
        <v>0</v>
      </c>
      <c r="G99" s="296"/>
      <c r="H99" s="184"/>
      <c r="I99" s="201"/>
      <c r="AE99" t="s">
        <v>107</v>
      </c>
    </row>
    <row r="100" spans="1:60" outlineLevel="1" x14ac:dyDescent="0.2">
      <c r="A100" s="199"/>
      <c r="B100" s="275" t="s">
        <v>237</v>
      </c>
      <c r="C100" s="276"/>
      <c r="D100" s="277"/>
      <c r="E100" s="278"/>
      <c r="F100" s="279"/>
      <c r="G100" s="280"/>
      <c r="H100" s="185"/>
      <c r="I100" s="202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>
        <v>0</v>
      </c>
      <c r="AD100" s="163"/>
      <c r="AE100" s="163"/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</row>
    <row r="101" spans="1:60" outlineLevel="1" x14ac:dyDescent="0.2">
      <c r="A101" s="199"/>
      <c r="B101" s="289" t="s">
        <v>238</v>
      </c>
      <c r="C101" s="290"/>
      <c r="D101" s="291"/>
      <c r="E101" s="292"/>
      <c r="F101" s="293"/>
      <c r="G101" s="294"/>
      <c r="H101" s="185"/>
      <c r="I101" s="202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>
        <v>1</v>
      </c>
      <c r="AD101" s="163"/>
      <c r="AE101" s="163"/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outlineLevel="1" x14ac:dyDescent="0.2">
      <c r="A102" s="200">
        <v>26</v>
      </c>
      <c r="B102" s="176" t="s">
        <v>239</v>
      </c>
      <c r="C102" s="190" t="s">
        <v>240</v>
      </c>
      <c r="D102" s="179" t="s">
        <v>155</v>
      </c>
      <c r="E102" s="182">
        <v>4</v>
      </c>
      <c r="F102" s="187"/>
      <c r="G102" s="186">
        <f>ROUND(E102*F102,2)</f>
        <v>0</v>
      </c>
      <c r="H102" s="185" t="s">
        <v>241</v>
      </c>
      <c r="I102" s="202" t="s">
        <v>116</v>
      </c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 t="s">
        <v>117</v>
      </c>
      <c r="AF102" s="163"/>
      <c r="AG102" s="163"/>
      <c r="AH102" s="163"/>
      <c r="AI102" s="163"/>
      <c r="AJ102" s="163"/>
      <c r="AK102" s="163"/>
      <c r="AL102" s="163"/>
      <c r="AM102" s="163">
        <v>21</v>
      </c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 outlineLevel="1" x14ac:dyDescent="0.2">
      <c r="A103" s="199"/>
      <c r="B103" s="289" t="s">
        <v>242</v>
      </c>
      <c r="C103" s="290"/>
      <c r="D103" s="291"/>
      <c r="E103" s="292"/>
      <c r="F103" s="293"/>
      <c r="G103" s="294"/>
      <c r="H103" s="185"/>
      <c r="I103" s="202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>
        <v>0</v>
      </c>
      <c r="AD103" s="163"/>
      <c r="AE103" s="163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 outlineLevel="1" x14ac:dyDescent="0.2">
      <c r="A104" s="200">
        <v>27</v>
      </c>
      <c r="B104" s="176" t="s">
        <v>243</v>
      </c>
      <c r="C104" s="190" t="s">
        <v>244</v>
      </c>
      <c r="D104" s="179" t="s">
        <v>114</v>
      </c>
      <c r="E104" s="182">
        <v>16.376799999999999</v>
      </c>
      <c r="F104" s="187"/>
      <c r="G104" s="186">
        <f>ROUND(E104*F104,2)</f>
        <v>0</v>
      </c>
      <c r="H104" s="185" t="s">
        <v>241</v>
      </c>
      <c r="I104" s="202" t="s">
        <v>116</v>
      </c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 t="s">
        <v>117</v>
      </c>
      <c r="AF104" s="163"/>
      <c r="AG104" s="163"/>
      <c r="AH104" s="163"/>
      <c r="AI104" s="163"/>
      <c r="AJ104" s="163"/>
      <c r="AK104" s="163"/>
      <c r="AL104" s="163"/>
      <c r="AM104" s="163">
        <v>21</v>
      </c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</row>
    <row r="105" spans="1:60" ht="22.5" outlineLevel="1" x14ac:dyDescent="0.2">
      <c r="A105" s="199"/>
      <c r="B105" s="177"/>
      <c r="C105" s="191" t="s">
        <v>366</v>
      </c>
      <c r="D105" s="180"/>
      <c r="E105" s="183">
        <v>12.8818</v>
      </c>
      <c r="F105" s="186"/>
      <c r="G105" s="186"/>
      <c r="H105" s="185"/>
      <c r="I105" s="202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outlineLevel="1" x14ac:dyDescent="0.2">
      <c r="A106" s="199"/>
      <c r="B106" s="177"/>
      <c r="C106" s="191" t="s">
        <v>374</v>
      </c>
      <c r="D106" s="180"/>
      <c r="E106" s="183">
        <v>3.4950000000000001</v>
      </c>
      <c r="F106" s="186"/>
      <c r="G106" s="186"/>
      <c r="H106" s="185"/>
      <c r="I106" s="202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x14ac:dyDescent="0.2">
      <c r="A107" s="198" t="s">
        <v>106</v>
      </c>
      <c r="B107" s="175" t="s">
        <v>73</v>
      </c>
      <c r="C107" s="189" t="s">
        <v>74</v>
      </c>
      <c r="D107" s="178"/>
      <c r="E107" s="181"/>
      <c r="F107" s="295">
        <f>SUM(G108:G123)</f>
        <v>0</v>
      </c>
      <c r="G107" s="296"/>
      <c r="H107" s="184"/>
      <c r="I107" s="201"/>
      <c r="AE107" t="s">
        <v>107</v>
      </c>
    </row>
    <row r="108" spans="1:60" outlineLevel="1" x14ac:dyDescent="0.2">
      <c r="A108" s="199"/>
      <c r="B108" s="275" t="s">
        <v>249</v>
      </c>
      <c r="C108" s="276"/>
      <c r="D108" s="277"/>
      <c r="E108" s="278"/>
      <c r="F108" s="279"/>
      <c r="G108" s="280"/>
      <c r="H108" s="185"/>
      <c r="I108" s="202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>
        <v>0</v>
      </c>
      <c r="AD108" s="163"/>
      <c r="AE108" s="163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</row>
    <row r="109" spans="1:60" outlineLevel="1" x14ac:dyDescent="0.2">
      <c r="A109" s="200">
        <v>28</v>
      </c>
      <c r="B109" s="176" t="s">
        <v>250</v>
      </c>
      <c r="C109" s="190" t="s">
        <v>251</v>
      </c>
      <c r="D109" s="179" t="s">
        <v>114</v>
      </c>
      <c r="E109" s="182">
        <v>12.8818</v>
      </c>
      <c r="F109" s="187"/>
      <c r="G109" s="186">
        <f>ROUND(E109*F109,2)</f>
        <v>0</v>
      </c>
      <c r="H109" s="185" t="s">
        <v>252</v>
      </c>
      <c r="I109" s="202" t="s">
        <v>116</v>
      </c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 t="s">
        <v>117</v>
      </c>
      <c r="AF109" s="163"/>
      <c r="AG109" s="163"/>
      <c r="AH109" s="163"/>
      <c r="AI109" s="163"/>
      <c r="AJ109" s="163"/>
      <c r="AK109" s="163"/>
      <c r="AL109" s="163"/>
      <c r="AM109" s="163">
        <v>21</v>
      </c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</row>
    <row r="110" spans="1:60" outlineLevel="1" x14ac:dyDescent="0.2">
      <c r="A110" s="199"/>
      <c r="B110" s="177"/>
      <c r="C110" s="191" t="s">
        <v>364</v>
      </c>
      <c r="D110" s="180"/>
      <c r="E110" s="183">
        <v>12.8818</v>
      </c>
      <c r="F110" s="186"/>
      <c r="G110" s="186"/>
      <c r="H110" s="185"/>
      <c r="I110" s="202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</row>
    <row r="111" spans="1:60" outlineLevel="1" x14ac:dyDescent="0.2">
      <c r="A111" s="199"/>
      <c r="B111" s="289" t="s">
        <v>253</v>
      </c>
      <c r="C111" s="290"/>
      <c r="D111" s="291"/>
      <c r="E111" s="292"/>
      <c r="F111" s="293"/>
      <c r="G111" s="294"/>
      <c r="H111" s="185"/>
      <c r="I111" s="202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63">
        <v>0</v>
      </c>
      <c r="AD111" s="163"/>
      <c r="AE111" s="163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outlineLevel="1" x14ac:dyDescent="0.2">
      <c r="A112" s="200">
        <v>29</v>
      </c>
      <c r="B112" s="176" t="s">
        <v>254</v>
      </c>
      <c r="C112" s="190" t="s">
        <v>255</v>
      </c>
      <c r="D112" s="179" t="s">
        <v>188</v>
      </c>
      <c r="E112" s="182">
        <v>10.468</v>
      </c>
      <c r="F112" s="187"/>
      <c r="G112" s="186">
        <f>ROUND(E112*F112,2)</f>
        <v>0</v>
      </c>
      <c r="H112" s="185" t="s">
        <v>252</v>
      </c>
      <c r="I112" s="202" t="s">
        <v>116</v>
      </c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 t="s">
        <v>117</v>
      </c>
      <c r="AF112" s="163"/>
      <c r="AG112" s="163"/>
      <c r="AH112" s="163"/>
      <c r="AI112" s="163"/>
      <c r="AJ112" s="163"/>
      <c r="AK112" s="163"/>
      <c r="AL112" s="163"/>
      <c r="AM112" s="163">
        <v>21</v>
      </c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</row>
    <row r="113" spans="1:60" outlineLevel="1" x14ac:dyDescent="0.2">
      <c r="A113" s="199"/>
      <c r="B113" s="177"/>
      <c r="C113" s="297" t="s">
        <v>256</v>
      </c>
      <c r="D113" s="298"/>
      <c r="E113" s="299"/>
      <c r="F113" s="300"/>
      <c r="G113" s="301"/>
      <c r="H113" s="185"/>
      <c r="I113" s="202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8" t="str">
        <f>C113</f>
        <v>vč. dodávky a montáže silikonu.</v>
      </c>
      <c r="BB113" s="163"/>
      <c r="BC113" s="163"/>
      <c r="BD113" s="163"/>
      <c r="BE113" s="163"/>
      <c r="BF113" s="163"/>
      <c r="BG113" s="163"/>
      <c r="BH113" s="163"/>
    </row>
    <row r="114" spans="1:60" outlineLevel="1" x14ac:dyDescent="0.2">
      <c r="A114" s="199"/>
      <c r="B114" s="177"/>
      <c r="C114" s="191" t="s">
        <v>375</v>
      </c>
      <c r="D114" s="180"/>
      <c r="E114" s="183">
        <v>10.468</v>
      </c>
      <c r="F114" s="186"/>
      <c r="G114" s="186"/>
      <c r="H114" s="185"/>
      <c r="I114" s="202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</row>
    <row r="115" spans="1:60" outlineLevel="1" x14ac:dyDescent="0.2">
      <c r="A115" s="199"/>
      <c r="B115" s="289" t="s">
        <v>257</v>
      </c>
      <c r="C115" s="290"/>
      <c r="D115" s="291"/>
      <c r="E115" s="292"/>
      <c r="F115" s="293"/>
      <c r="G115" s="294"/>
      <c r="H115" s="185"/>
      <c r="I115" s="202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>
        <v>0</v>
      </c>
      <c r="AD115" s="163"/>
      <c r="AE115" s="163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outlineLevel="1" x14ac:dyDescent="0.2">
      <c r="A116" s="200">
        <v>30</v>
      </c>
      <c r="B116" s="176" t="s">
        <v>258</v>
      </c>
      <c r="C116" s="190" t="s">
        <v>259</v>
      </c>
      <c r="D116" s="179" t="s">
        <v>114</v>
      </c>
      <c r="E116" s="182">
        <v>12.8818</v>
      </c>
      <c r="F116" s="187"/>
      <c r="G116" s="186">
        <f>ROUND(E116*F116,2)</f>
        <v>0</v>
      </c>
      <c r="H116" s="185" t="s">
        <v>252</v>
      </c>
      <c r="I116" s="202" t="s">
        <v>116</v>
      </c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 t="s">
        <v>117</v>
      </c>
      <c r="AF116" s="163"/>
      <c r="AG116" s="163"/>
      <c r="AH116" s="163"/>
      <c r="AI116" s="163"/>
      <c r="AJ116" s="163"/>
      <c r="AK116" s="163"/>
      <c r="AL116" s="163"/>
      <c r="AM116" s="163">
        <v>21</v>
      </c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</row>
    <row r="117" spans="1:60" outlineLevel="1" x14ac:dyDescent="0.2">
      <c r="A117" s="199"/>
      <c r="B117" s="177"/>
      <c r="C117" s="191" t="s">
        <v>376</v>
      </c>
      <c r="D117" s="180"/>
      <c r="E117" s="183">
        <v>12.8818</v>
      </c>
      <c r="F117" s="186"/>
      <c r="G117" s="186"/>
      <c r="H117" s="185"/>
      <c r="I117" s="202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 ht="22.5" outlineLevel="1" x14ac:dyDescent="0.2">
      <c r="A118" s="200">
        <v>31</v>
      </c>
      <c r="B118" s="176" t="s">
        <v>261</v>
      </c>
      <c r="C118" s="190" t="s">
        <v>262</v>
      </c>
      <c r="D118" s="179" t="s">
        <v>114</v>
      </c>
      <c r="E118" s="182">
        <v>14.814069999999999</v>
      </c>
      <c r="F118" s="187"/>
      <c r="G118" s="186">
        <f>ROUND(E118*F118,2)</f>
        <v>0</v>
      </c>
      <c r="H118" s="185" t="s">
        <v>229</v>
      </c>
      <c r="I118" s="202" t="s">
        <v>116</v>
      </c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 t="s">
        <v>136</v>
      </c>
      <c r="AF118" s="163"/>
      <c r="AG118" s="163"/>
      <c r="AH118" s="163"/>
      <c r="AI118" s="163"/>
      <c r="AJ118" s="163"/>
      <c r="AK118" s="163"/>
      <c r="AL118" s="163"/>
      <c r="AM118" s="163">
        <v>21</v>
      </c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</row>
    <row r="119" spans="1:60" outlineLevel="1" x14ac:dyDescent="0.2">
      <c r="A119" s="199"/>
      <c r="B119" s="177"/>
      <c r="C119" s="191" t="s">
        <v>376</v>
      </c>
      <c r="D119" s="180"/>
      <c r="E119" s="183">
        <v>12.8818</v>
      </c>
      <c r="F119" s="186"/>
      <c r="G119" s="186"/>
      <c r="H119" s="185"/>
      <c r="I119" s="202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outlineLevel="1" x14ac:dyDescent="0.2">
      <c r="A120" s="199"/>
      <c r="B120" s="177"/>
      <c r="C120" s="191" t="s">
        <v>263</v>
      </c>
      <c r="D120" s="180"/>
      <c r="E120" s="183">
        <v>1.9322699999999999</v>
      </c>
      <c r="F120" s="186"/>
      <c r="G120" s="186"/>
      <c r="H120" s="185"/>
      <c r="I120" s="202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  <c r="BH120" s="163"/>
    </row>
    <row r="121" spans="1:60" outlineLevel="1" x14ac:dyDescent="0.2">
      <c r="A121" s="199"/>
      <c r="B121" s="289" t="s">
        <v>265</v>
      </c>
      <c r="C121" s="290"/>
      <c r="D121" s="291"/>
      <c r="E121" s="292"/>
      <c r="F121" s="293"/>
      <c r="G121" s="294"/>
      <c r="H121" s="185"/>
      <c r="I121" s="202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  <c r="AC121" s="163">
        <v>0</v>
      </c>
      <c r="AD121" s="163"/>
      <c r="AE121" s="163"/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  <c r="BH121" s="163"/>
    </row>
    <row r="122" spans="1:60" outlineLevel="1" x14ac:dyDescent="0.2">
      <c r="A122" s="199"/>
      <c r="B122" s="289" t="s">
        <v>235</v>
      </c>
      <c r="C122" s="290"/>
      <c r="D122" s="291"/>
      <c r="E122" s="292"/>
      <c r="F122" s="293"/>
      <c r="G122" s="294"/>
      <c r="H122" s="185"/>
      <c r="I122" s="202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 t="s">
        <v>110</v>
      </c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</row>
    <row r="123" spans="1:60" outlineLevel="1" x14ac:dyDescent="0.2">
      <c r="A123" s="200">
        <v>32</v>
      </c>
      <c r="B123" s="176" t="s">
        <v>266</v>
      </c>
      <c r="C123" s="190" t="s">
        <v>218</v>
      </c>
      <c r="D123" s="179" t="s">
        <v>174</v>
      </c>
      <c r="E123" s="182">
        <v>0.35311999999999999</v>
      </c>
      <c r="F123" s="187"/>
      <c r="G123" s="186">
        <f>ROUND(E123*F123,2)</f>
        <v>0</v>
      </c>
      <c r="H123" s="185" t="s">
        <v>252</v>
      </c>
      <c r="I123" s="202" t="s">
        <v>116</v>
      </c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 t="s">
        <v>117</v>
      </c>
      <c r="AF123" s="163"/>
      <c r="AG123" s="163"/>
      <c r="AH123" s="163"/>
      <c r="AI123" s="163"/>
      <c r="AJ123" s="163"/>
      <c r="AK123" s="163"/>
      <c r="AL123" s="163"/>
      <c r="AM123" s="163">
        <v>21</v>
      </c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</row>
    <row r="124" spans="1:60" x14ac:dyDescent="0.2">
      <c r="A124" s="198" t="s">
        <v>106</v>
      </c>
      <c r="B124" s="175" t="s">
        <v>75</v>
      </c>
      <c r="C124" s="189" t="s">
        <v>76</v>
      </c>
      <c r="D124" s="178"/>
      <c r="E124" s="181"/>
      <c r="F124" s="295">
        <f>SUM(G125:G140)</f>
        <v>0</v>
      </c>
      <c r="G124" s="296"/>
      <c r="H124" s="184"/>
      <c r="I124" s="201"/>
      <c r="AE124" t="s">
        <v>107</v>
      </c>
    </row>
    <row r="125" spans="1:60" outlineLevel="1" x14ac:dyDescent="0.2">
      <c r="A125" s="199"/>
      <c r="B125" s="275" t="s">
        <v>267</v>
      </c>
      <c r="C125" s="276"/>
      <c r="D125" s="277"/>
      <c r="E125" s="278"/>
      <c r="F125" s="279"/>
      <c r="G125" s="280"/>
      <c r="H125" s="185"/>
      <c r="I125" s="202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>
        <v>0</v>
      </c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</row>
    <row r="126" spans="1:60" outlineLevel="1" x14ac:dyDescent="0.2">
      <c r="A126" s="200">
        <v>33</v>
      </c>
      <c r="B126" s="176" t="s">
        <v>268</v>
      </c>
      <c r="C126" s="190" t="s">
        <v>269</v>
      </c>
      <c r="D126" s="179" t="s">
        <v>114</v>
      </c>
      <c r="E126" s="182">
        <v>58.904200000000003</v>
      </c>
      <c r="F126" s="187"/>
      <c r="G126" s="186">
        <f>ROUND(E126*F126,2)</f>
        <v>0</v>
      </c>
      <c r="H126" s="185" t="s">
        <v>252</v>
      </c>
      <c r="I126" s="202" t="s">
        <v>116</v>
      </c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 t="s">
        <v>117</v>
      </c>
      <c r="AF126" s="163"/>
      <c r="AG126" s="163"/>
      <c r="AH126" s="163"/>
      <c r="AI126" s="163"/>
      <c r="AJ126" s="163"/>
      <c r="AK126" s="163"/>
      <c r="AL126" s="163"/>
      <c r="AM126" s="163">
        <v>21</v>
      </c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  <c r="BH126" s="163"/>
    </row>
    <row r="127" spans="1:60" outlineLevel="1" x14ac:dyDescent="0.2">
      <c r="A127" s="199"/>
      <c r="B127" s="289" t="s">
        <v>270</v>
      </c>
      <c r="C127" s="290"/>
      <c r="D127" s="291"/>
      <c r="E127" s="292"/>
      <c r="F127" s="293"/>
      <c r="G127" s="294"/>
      <c r="H127" s="185"/>
      <c r="I127" s="202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  <c r="AC127" s="163">
        <v>0</v>
      </c>
      <c r="AD127" s="163"/>
      <c r="AE127" s="163"/>
      <c r="AF127" s="163"/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</row>
    <row r="128" spans="1:60" outlineLevel="1" x14ac:dyDescent="0.2">
      <c r="A128" s="200">
        <v>34</v>
      </c>
      <c r="B128" s="176" t="s">
        <v>271</v>
      </c>
      <c r="C128" s="190" t="s">
        <v>272</v>
      </c>
      <c r="D128" s="179" t="s">
        <v>188</v>
      </c>
      <c r="E128" s="182">
        <v>160.93600000000001</v>
      </c>
      <c r="F128" s="187"/>
      <c r="G128" s="186">
        <f>ROUND(E128*F128,2)</f>
        <v>0</v>
      </c>
      <c r="H128" s="185" t="s">
        <v>252</v>
      </c>
      <c r="I128" s="202" t="s">
        <v>116</v>
      </c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 t="s">
        <v>117</v>
      </c>
      <c r="AF128" s="163"/>
      <c r="AG128" s="163"/>
      <c r="AH128" s="163"/>
      <c r="AI128" s="163"/>
      <c r="AJ128" s="163"/>
      <c r="AK128" s="163"/>
      <c r="AL128" s="163"/>
      <c r="AM128" s="163">
        <v>21</v>
      </c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</row>
    <row r="129" spans="1:60" outlineLevel="1" x14ac:dyDescent="0.2">
      <c r="A129" s="199"/>
      <c r="B129" s="177"/>
      <c r="C129" s="191" t="s">
        <v>377</v>
      </c>
      <c r="D129" s="180"/>
      <c r="E129" s="183">
        <v>140</v>
      </c>
      <c r="F129" s="186"/>
      <c r="G129" s="186"/>
      <c r="H129" s="185"/>
      <c r="I129" s="202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/>
      <c r="AF129" s="163"/>
      <c r="AG129" s="163"/>
      <c r="AH129" s="163"/>
      <c r="AI129" s="163"/>
      <c r="AJ129" s="163"/>
      <c r="AK129" s="163"/>
      <c r="AL129" s="163"/>
      <c r="AM129" s="163"/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</row>
    <row r="130" spans="1:60" outlineLevel="1" x14ac:dyDescent="0.2">
      <c r="A130" s="199"/>
      <c r="B130" s="177"/>
      <c r="C130" s="191" t="s">
        <v>375</v>
      </c>
      <c r="D130" s="180"/>
      <c r="E130" s="183">
        <v>10.468</v>
      </c>
      <c r="F130" s="186"/>
      <c r="G130" s="186"/>
      <c r="H130" s="185"/>
      <c r="I130" s="202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/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  <c r="BH130" s="163"/>
    </row>
    <row r="131" spans="1:60" outlineLevel="1" x14ac:dyDescent="0.2">
      <c r="A131" s="199"/>
      <c r="B131" s="177"/>
      <c r="C131" s="191" t="s">
        <v>274</v>
      </c>
      <c r="D131" s="180"/>
      <c r="E131" s="183">
        <v>10.468</v>
      </c>
      <c r="F131" s="186"/>
      <c r="G131" s="186"/>
      <c r="H131" s="185"/>
      <c r="I131" s="202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/>
      <c r="AF131" s="163"/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</row>
    <row r="132" spans="1:60" outlineLevel="1" x14ac:dyDescent="0.2">
      <c r="A132" s="199"/>
      <c r="B132" s="289" t="s">
        <v>275</v>
      </c>
      <c r="C132" s="290"/>
      <c r="D132" s="291"/>
      <c r="E132" s="292"/>
      <c r="F132" s="293"/>
      <c r="G132" s="294"/>
      <c r="H132" s="185"/>
      <c r="I132" s="202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  <c r="AC132" s="163">
        <v>0</v>
      </c>
      <c r="AD132" s="163"/>
      <c r="AE132" s="163"/>
      <c r="AF132" s="163"/>
      <c r="AG132" s="163"/>
      <c r="AH132" s="163"/>
      <c r="AI132" s="163"/>
      <c r="AJ132" s="163"/>
      <c r="AK132" s="163"/>
      <c r="AL132" s="163"/>
      <c r="AM132" s="163"/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3"/>
      <c r="BD132" s="163"/>
      <c r="BE132" s="163"/>
      <c r="BF132" s="163"/>
      <c r="BG132" s="163"/>
      <c r="BH132" s="163"/>
    </row>
    <row r="133" spans="1:60" outlineLevel="1" x14ac:dyDescent="0.2">
      <c r="A133" s="200">
        <v>35</v>
      </c>
      <c r="B133" s="176" t="s">
        <v>276</v>
      </c>
      <c r="C133" s="190" t="s">
        <v>277</v>
      </c>
      <c r="D133" s="179" t="s">
        <v>188</v>
      </c>
      <c r="E133" s="182">
        <v>0.38400000000000001</v>
      </c>
      <c r="F133" s="187"/>
      <c r="G133" s="186">
        <f>ROUND(E133*F133,2)</f>
        <v>0</v>
      </c>
      <c r="H133" s="185" t="s">
        <v>252</v>
      </c>
      <c r="I133" s="202" t="s">
        <v>116</v>
      </c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 t="s">
        <v>117</v>
      </c>
      <c r="AF133" s="163"/>
      <c r="AG133" s="163"/>
      <c r="AH133" s="163"/>
      <c r="AI133" s="163"/>
      <c r="AJ133" s="163"/>
      <c r="AK133" s="163"/>
      <c r="AL133" s="163"/>
      <c r="AM133" s="163">
        <v>21</v>
      </c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</row>
    <row r="134" spans="1:60" outlineLevel="1" x14ac:dyDescent="0.2">
      <c r="A134" s="199"/>
      <c r="B134" s="177"/>
      <c r="C134" s="191" t="s">
        <v>378</v>
      </c>
      <c r="D134" s="180"/>
      <c r="E134" s="183">
        <v>0.38400000000000001</v>
      </c>
      <c r="F134" s="186"/>
      <c r="G134" s="186"/>
      <c r="H134" s="185"/>
      <c r="I134" s="202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/>
      <c r="AF134" s="163"/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  <c r="BH134" s="163"/>
    </row>
    <row r="135" spans="1:60" outlineLevel="1" x14ac:dyDescent="0.2">
      <c r="A135" s="200">
        <v>36</v>
      </c>
      <c r="B135" s="176" t="s">
        <v>279</v>
      </c>
      <c r="C135" s="190" t="s">
        <v>280</v>
      </c>
      <c r="D135" s="179" t="s">
        <v>188</v>
      </c>
      <c r="E135" s="182">
        <v>160.93600000000001</v>
      </c>
      <c r="F135" s="187"/>
      <c r="G135" s="186">
        <f>ROUND(E135*F135,2)</f>
        <v>0</v>
      </c>
      <c r="H135" s="185" t="s">
        <v>229</v>
      </c>
      <c r="I135" s="202" t="s">
        <v>116</v>
      </c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 t="s">
        <v>136</v>
      </c>
      <c r="AF135" s="163"/>
      <c r="AG135" s="163"/>
      <c r="AH135" s="163"/>
      <c r="AI135" s="163"/>
      <c r="AJ135" s="163"/>
      <c r="AK135" s="163"/>
      <c r="AL135" s="163"/>
      <c r="AM135" s="163">
        <v>21</v>
      </c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  <c r="BH135" s="163"/>
    </row>
    <row r="136" spans="1:60" outlineLevel="1" x14ac:dyDescent="0.2">
      <c r="A136" s="200">
        <v>37</v>
      </c>
      <c r="B136" s="176" t="s">
        <v>282</v>
      </c>
      <c r="C136" s="190" t="s">
        <v>283</v>
      </c>
      <c r="D136" s="179" t="s">
        <v>114</v>
      </c>
      <c r="E136" s="182">
        <v>0</v>
      </c>
      <c r="F136" s="187"/>
      <c r="G136" s="186">
        <f>ROUND(E136*F136,2)</f>
        <v>0</v>
      </c>
      <c r="H136" s="185" t="s">
        <v>229</v>
      </c>
      <c r="I136" s="202" t="s">
        <v>116</v>
      </c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 t="s">
        <v>136</v>
      </c>
      <c r="AF136" s="163"/>
      <c r="AG136" s="163"/>
      <c r="AH136" s="163"/>
      <c r="AI136" s="163"/>
      <c r="AJ136" s="163"/>
      <c r="AK136" s="163"/>
      <c r="AL136" s="163"/>
      <c r="AM136" s="163">
        <v>21</v>
      </c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  <c r="BH136" s="163"/>
    </row>
    <row r="137" spans="1:60" outlineLevel="1" x14ac:dyDescent="0.2">
      <c r="A137" s="199"/>
      <c r="B137" s="177"/>
      <c r="C137" s="191" t="s">
        <v>285</v>
      </c>
      <c r="D137" s="180"/>
      <c r="E137" s="183"/>
      <c r="F137" s="186"/>
      <c r="G137" s="186"/>
      <c r="H137" s="185"/>
      <c r="I137" s="202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/>
      <c r="AF137" s="163"/>
      <c r="AG137" s="163"/>
      <c r="AH137" s="163"/>
      <c r="AI137" s="163"/>
      <c r="AJ137" s="163"/>
      <c r="AK137" s="163"/>
      <c r="AL137" s="163"/>
      <c r="AM137" s="163"/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</row>
    <row r="138" spans="1:60" outlineLevel="1" x14ac:dyDescent="0.2">
      <c r="A138" s="199"/>
      <c r="B138" s="177"/>
      <c r="C138" s="191" t="s">
        <v>264</v>
      </c>
      <c r="D138" s="180"/>
      <c r="E138" s="183"/>
      <c r="F138" s="186"/>
      <c r="G138" s="186"/>
      <c r="H138" s="185"/>
      <c r="I138" s="202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/>
      <c r="AF138" s="163"/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  <c r="BH138" s="163"/>
    </row>
    <row r="139" spans="1:60" outlineLevel="1" x14ac:dyDescent="0.2">
      <c r="A139" s="199"/>
      <c r="B139" s="289" t="s">
        <v>286</v>
      </c>
      <c r="C139" s="290"/>
      <c r="D139" s="291"/>
      <c r="E139" s="292"/>
      <c r="F139" s="293"/>
      <c r="G139" s="294"/>
      <c r="H139" s="185"/>
      <c r="I139" s="202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  <c r="AC139" s="163">
        <v>0</v>
      </c>
      <c r="AD139" s="163"/>
      <c r="AE139" s="163"/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</row>
    <row r="140" spans="1:60" outlineLevel="1" x14ac:dyDescent="0.2">
      <c r="A140" s="200">
        <v>38</v>
      </c>
      <c r="B140" s="176" t="s">
        <v>287</v>
      </c>
      <c r="C140" s="190" t="s">
        <v>218</v>
      </c>
      <c r="D140" s="179" t="s">
        <v>174</v>
      </c>
      <c r="E140" s="182">
        <v>0.31280000000000002</v>
      </c>
      <c r="F140" s="187"/>
      <c r="G140" s="186">
        <f>ROUND(E140*F140,2)</f>
        <v>0</v>
      </c>
      <c r="H140" s="185" t="s">
        <v>252</v>
      </c>
      <c r="I140" s="202" t="s">
        <v>116</v>
      </c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 t="s">
        <v>117</v>
      </c>
      <c r="AF140" s="163"/>
      <c r="AG140" s="163"/>
      <c r="AH140" s="163"/>
      <c r="AI140" s="163"/>
      <c r="AJ140" s="163"/>
      <c r="AK140" s="163"/>
      <c r="AL140" s="163"/>
      <c r="AM140" s="163">
        <v>21</v>
      </c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</row>
    <row r="141" spans="1:60" x14ac:dyDescent="0.2">
      <c r="A141" s="198" t="s">
        <v>106</v>
      </c>
      <c r="B141" s="175" t="s">
        <v>77</v>
      </c>
      <c r="C141" s="189" t="s">
        <v>78</v>
      </c>
      <c r="D141" s="178"/>
      <c r="E141" s="181"/>
      <c r="F141" s="295">
        <f>SUM(G142:G145)</f>
        <v>0</v>
      </c>
      <c r="G141" s="296"/>
      <c r="H141" s="184"/>
      <c r="I141" s="201"/>
      <c r="AE141" t="s">
        <v>107</v>
      </c>
    </row>
    <row r="142" spans="1:60" outlineLevel="1" x14ac:dyDescent="0.2">
      <c r="A142" s="199"/>
      <c r="B142" s="275" t="s">
        <v>288</v>
      </c>
      <c r="C142" s="276"/>
      <c r="D142" s="277"/>
      <c r="E142" s="278"/>
      <c r="F142" s="279"/>
      <c r="G142" s="280"/>
      <c r="H142" s="185"/>
      <c r="I142" s="202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  <c r="AC142" s="163">
        <v>0</v>
      </c>
      <c r="AD142" s="163"/>
      <c r="AE142" s="163"/>
      <c r="AF142" s="163"/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3"/>
      <c r="BB142" s="163"/>
      <c r="BC142" s="163"/>
      <c r="BD142" s="163"/>
      <c r="BE142" s="163"/>
      <c r="BF142" s="163"/>
      <c r="BG142" s="163"/>
      <c r="BH142" s="163"/>
    </row>
    <row r="143" spans="1:60" outlineLevel="1" x14ac:dyDescent="0.2">
      <c r="A143" s="200">
        <v>39</v>
      </c>
      <c r="B143" s="176" t="s">
        <v>289</v>
      </c>
      <c r="C143" s="190" t="s">
        <v>290</v>
      </c>
      <c r="D143" s="179" t="s">
        <v>114</v>
      </c>
      <c r="E143" s="182">
        <v>6.3959999999999999</v>
      </c>
      <c r="F143" s="187"/>
      <c r="G143" s="186">
        <f>ROUND(E143*F143,2)</f>
        <v>0</v>
      </c>
      <c r="H143" s="185" t="s">
        <v>291</v>
      </c>
      <c r="I143" s="202" t="s">
        <v>116</v>
      </c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  <c r="AC143" s="163"/>
      <c r="AD143" s="163"/>
      <c r="AE143" s="163" t="s">
        <v>117</v>
      </c>
      <c r="AF143" s="163"/>
      <c r="AG143" s="163"/>
      <c r="AH143" s="163"/>
      <c r="AI143" s="163"/>
      <c r="AJ143" s="163"/>
      <c r="AK143" s="163"/>
      <c r="AL143" s="163"/>
      <c r="AM143" s="163">
        <v>21</v>
      </c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</row>
    <row r="144" spans="1:60" outlineLevel="1" x14ac:dyDescent="0.2">
      <c r="A144" s="199"/>
      <c r="B144" s="177"/>
      <c r="C144" s="297" t="s">
        <v>292</v>
      </c>
      <c r="D144" s="298"/>
      <c r="E144" s="299"/>
      <c r="F144" s="300"/>
      <c r="G144" s="301"/>
      <c r="H144" s="185"/>
      <c r="I144" s="202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  <c r="AC144" s="163"/>
      <c r="AD144" s="163"/>
      <c r="AE144" s="163"/>
      <c r="AF144" s="163"/>
      <c r="AG144" s="163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8" t="str">
        <f>C144</f>
        <v>včetně pomocného lešení.</v>
      </c>
      <c r="BB144" s="163"/>
      <c r="BC144" s="163"/>
      <c r="BD144" s="163"/>
      <c r="BE144" s="163"/>
      <c r="BF144" s="163"/>
      <c r="BG144" s="163"/>
      <c r="BH144" s="163"/>
    </row>
    <row r="145" spans="1:60" ht="22.5" outlineLevel="1" x14ac:dyDescent="0.2">
      <c r="A145" s="199"/>
      <c r="B145" s="177"/>
      <c r="C145" s="191" t="s">
        <v>379</v>
      </c>
      <c r="D145" s="180"/>
      <c r="E145" s="183">
        <v>6.3959999999999999</v>
      </c>
      <c r="F145" s="186"/>
      <c r="G145" s="186"/>
      <c r="H145" s="185"/>
      <c r="I145" s="202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/>
      <c r="AF145" s="163"/>
      <c r="AG145" s="163"/>
      <c r="AH145" s="163"/>
      <c r="AI145" s="163"/>
      <c r="AJ145" s="163"/>
      <c r="AK145" s="163"/>
      <c r="AL145" s="163"/>
      <c r="AM145" s="163"/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</row>
    <row r="146" spans="1:60" x14ac:dyDescent="0.2">
      <c r="A146" s="198" t="s">
        <v>106</v>
      </c>
      <c r="B146" s="175" t="s">
        <v>79</v>
      </c>
      <c r="C146" s="189" t="s">
        <v>80</v>
      </c>
      <c r="D146" s="178"/>
      <c r="E146" s="181"/>
      <c r="F146" s="295">
        <f>SUM(G147:G158)</f>
        <v>0</v>
      </c>
      <c r="G146" s="296"/>
      <c r="H146" s="184"/>
      <c r="I146" s="201"/>
      <c r="AE146" t="s">
        <v>107</v>
      </c>
    </row>
    <row r="147" spans="1:60" outlineLevel="1" x14ac:dyDescent="0.2">
      <c r="A147" s="199"/>
      <c r="B147" s="275" t="s">
        <v>294</v>
      </c>
      <c r="C147" s="276"/>
      <c r="D147" s="277"/>
      <c r="E147" s="278"/>
      <c r="F147" s="279"/>
      <c r="G147" s="280"/>
      <c r="H147" s="185"/>
      <c r="I147" s="202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  <c r="AC147" s="163">
        <v>0</v>
      </c>
      <c r="AD147" s="163"/>
      <c r="AE147" s="163"/>
      <c r="AF147" s="163"/>
      <c r="AG147" s="163"/>
      <c r="AH147" s="163"/>
      <c r="AI147" s="163"/>
      <c r="AJ147" s="163"/>
      <c r="AK147" s="163"/>
      <c r="AL147" s="163"/>
      <c r="AM147" s="163"/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3"/>
      <c r="BB147" s="163"/>
      <c r="BC147" s="163"/>
      <c r="BD147" s="163"/>
      <c r="BE147" s="163"/>
      <c r="BF147" s="163"/>
      <c r="BG147" s="163"/>
      <c r="BH147" s="163"/>
    </row>
    <row r="148" spans="1:60" outlineLevel="1" x14ac:dyDescent="0.2">
      <c r="A148" s="200">
        <v>40</v>
      </c>
      <c r="B148" s="176" t="s">
        <v>295</v>
      </c>
      <c r="C148" s="190" t="s">
        <v>296</v>
      </c>
      <c r="D148" s="179" t="s">
        <v>114</v>
      </c>
      <c r="E148" s="182">
        <v>38.553959999999996</v>
      </c>
      <c r="F148" s="187"/>
      <c r="G148" s="186">
        <f>ROUND(E148*F148,2)</f>
        <v>0</v>
      </c>
      <c r="H148" s="185" t="s">
        <v>297</v>
      </c>
      <c r="I148" s="202" t="s">
        <v>116</v>
      </c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 t="s">
        <v>117</v>
      </c>
      <c r="AF148" s="163"/>
      <c r="AG148" s="163"/>
      <c r="AH148" s="163"/>
      <c r="AI148" s="163"/>
      <c r="AJ148" s="163"/>
      <c r="AK148" s="163"/>
      <c r="AL148" s="163"/>
      <c r="AM148" s="163">
        <v>21</v>
      </c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</row>
    <row r="149" spans="1:60" outlineLevel="1" x14ac:dyDescent="0.2">
      <c r="A149" s="199"/>
      <c r="B149" s="177"/>
      <c r="C149" s="191" t="s">
        <v>361</v>
      </c>
      <c r="D149" s="180"/>
      <c r="E149" s="183">
        <v>8.9436</v>
      </c>
      <c r="F149" s="186"/>
      <c r="G149" s="186"/>
      <c r="H149" s="185"/>
      <c r="I149" s="202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/>
      <c r="AF149" s="163"/>
      <c r="AG149" s="163"/>
      <c r="AH149" s="163"/>
      <c r="AI149" s="163"/>
      <c r="AJ149" s="163"/>
      <c r="AK149" s="163"/>
      <c r="AL149" s="163"/>
      <c r="AM149" s="163"/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</row>
    <row r="150" spans="1:60" outlineLevel="1" x14ac:dyDescent="0.2">
      <c r="A150" s="199"/>
      <c r="B150" s="177"/>
      <c r="C150" s="191" t="s">
        <v>362</v>
      </c>
      <c r="D150" s="180"/>
      <c r="E150" s="183">
        <v>9.5673600000000008</v>
      </c>
      <c r="F150" s="186"/>
      <c r="G150" s="186"/>
      <c r="H150" s="185"/>
      <c r="I150" s="202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/>
      <c r="AF150" s="163"/>
      <c r="AG150" s="163"/>
      <c r="AH150" s="163"/>
      <c r="AI150" s="163"/>
      <c r="AJ150" s="163"/>
      <c r="AK150" s="163"/>
      <c r="AL150" s="163"/>
      <c r="AM150" s="163"/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</row>
    <row r="151" spans="1:60" outlineLevel="1" x14ac:dyDescent="0.2">
      <c r="A151" s="199"/>
      <c r="B151" s="177"/>
      <c r="C151" s="191" t="s">
        <v>363</v>
      </c>
      <c r="D151" s="180"/>
      <c r="E151" s="183">
        <v>20.042999999999999</v>
      </c>
      <c r="F151" s="186"/>
      <c r="G151" s="186"/>
      <c r="H151" s="185"/>
      <c r="I151" s="202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/>
      <c r="AF151" s="163"/>
      <c r="AG151" s="163"/>
      <c r="AH151" s="163"/>
      <c r="AI151" s="163"/>
      <c r="AJ151" s="163"/>
      <c r="AK151" s="163"/>
      <c r="AL151" s="163"/>
      <c r="AM151" s="163"/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</row>
    <row r="152" spans="1:60" outlineLevel="1" x14ac:dyDescent="0.2">
      <c r="A152" s="199"/>
      <c r="B152" s="289" t="s">
        <v>300</v>
      </c>
      <c r="C152" s="290"/>
      <c r="D152" s="291"/>
      <c r="E152" s="292"/>
      <c r="F152" s="293"/>
      <c r="G152" s="294"/>
      <c r="H152" s="185"/>
      <c r="I152" s="202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  <c r="AC152" s="163">
        <v>0</v>
      </c>
      <c r="AD152" s="163"/>
      <c r="AE152" s="163"/>
      <c r="AF152" s="163"/>
      <c r="AG152" s="163"/>
      <c r="AH152" s="163"/>
      <c r="AI152" s="163"/>
      <c r="AJ152" s="163"/>
      <c r="AK152" s="163"/>
      <c r="AL152" s="163"/>
      <c r="AM152" s="163"/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</row>
    <row r="153" spans="1:60" outlineLevel="1" x14ac:dyDescent="0.2">
      <c r="A153" s="199"/>
      <c r="B153" s="289" t="s">
        <v>301</v>
      </c>
      <c r="C153" s="290"/>
      <c r="D153" s="291"/>
      <c r="E153" s="292"/>
      <c r="F153" s="293"/>
      <c r="G153" s="294"/>
      <c r="H153" s="185"/>
      <c r="I153" s="202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  <c r="AC153" s="163">
        <v>1</v>
      </c>
      <c r="AD153" s="163"/>
      <c r="AE153" s="163"/>
      <c r="AF153" s="163"/>
      <c r="AG153" s="163"/>
      <c r="AH153" s="163"/>
      <c r="AI153" s="163"/>
      <c r="AJ153" s="163"/>
      <c r="AK153" s="163"/>
      <c r="AL153" s="163"/>
      <c r="AM153" s="163"/>
      <c r="AN153" s="163"/>
      <c r="AO153" s="163"/>
      <c r="AP153" s="163"/>
      <c r="AQ153" s="163"/>
      <c r="AR153" s="163"/>
      <c r="AS153" s="163"/>
      <c r="AT153" s="163"/>
      <c r="AU153" s="163"/>
      <c r="AV153" s="163"/>
      <c r="AW153" s="163"/>
      <c r="AX153" s="163"/>
      <c r="AY153" s="163"/>
      <c r="AZ153" s="163"/>
      <c r="BA153" s="163"/>
      <c r="BB153" s="163"/>
      <c r="BC153" s="163"/>
      <c r="BD153" s="163"/>
      <c r="BE153" s="163"/>
      <c r="BF153" s="163"/>
      <c r="BG153" s="163"/>
      <c r="BH153" s="163"/>
    </row>
    <row r="154" spans="1:60" outlineLevel="1" x14ac:dyDescent="0.2">
      <c r="A154" s="200">
        <v>41</v>
      </c>
      <c r="B154" s="176" t="s">
        <v>302</v>
      </c>
      <c r="C154" s="190" t="s">
        <v>303</v>
      </c>
      <c r="D154" s="179" t="s">
        <v>114</v>
      </c>
      <c r="E154" s="182">
        <v>38.553959999999996</v>
      </c>
      <c r="F154" s="187"/>
      <c r="G154" s="186">
        <f>ROUND(E154*F154,2)</f>
        <v>0</v>
      </c>
      <c r="H154" s="185" t="s">
        <v>297</v>
      </c>
      <c r="I154" s="202" t="s">
        <v>116</v>
      </c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 t="s">
        <v>117</v>
      </c>
      <c r="AF154" s="163"/>
      <c r="AG154" s="163"/>
      <c r="AH154" s="163"/>
      <c r="AI154" s="163"/>
      <c r="AJ154" s="163"/>
      <c r="AK154" s="163"/>
      <c r="AL154" s="163"/>
      <c r="AM154" s="163">
        <v>21</v>
      </c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</row>
    <row r="155" spans="1:60" outlineLevel="1" x14ac:dyDescent="0.2">
      <c r="A155" s="199"/>
      <c r="B155" s="289" t="s">
        <v>304</v>
      </c>
      <c r="C155" s="290"/>
      <c r="D155" s="291"/>
      <c r="E155" s="292"/>
      <c r="F155" s="293"/>
      <c r="G155" s="294"/>
      <c r="H155" s="185"/>
      <c r="I155" s="202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  <c r="AC155" s="163">
        <v>0</v>
      </c>
      <c r="AD155" s="163"/>
      <c r="AE155" s="163"/>
      <c r="AF155" s="163"/>
      <c r="AG155" s="163"/>
      <c r="AH155" s="163"/>
      <c r="AI155" s="163"/>
      <c r="AJ155" s="163"/>
      <c r="AK155" s="163"/>
      <c r="AL155" s="163"/>
      <c r="AM155" s="163"/>
      <c r="AN155" s="163"/>
      <c r="AO155" s="163"/>
      <c r="AP155" s="163"/>
      <c r="AQ155" s="163"/>
      <c r="AR155" s="163"/>
      <c r="AS155" s="163"/>
      <c r="AT155" s="163"/>
      <c r="AU155" s="163"/>
      <c r="AV155" s="163"/>
      <c r="AW155" s="163"/>
      <c r="AX155" s="163"/>
      <c r="AY155" s="163"/>
      <c r="AZ155" s="163"/>
      <c r="BA155" s="163"/>
      <c r="BB155" s="163"/>
      <c r="BC155" s="163"/>
      <c r="BD155" s="163"/>
      <c r="BE155" s="163"/>
      <c r="BF155" s="163"/>
      <c r="BG155" s="163"/>
      <c r="BH155" s="163"/>
    </row>
    <row r="156" spans="1:60" outlineLevel="1" x14ac:dyDescent="0.2">
      <c r="A156" s="200">
        <v>42</v>
      </c>
      <c r="B156" s="176" t="s">
        <v>305</v>
      </c>
      <c r="C156" s="190" t="s">
        <v>306</v>
      </c>
      <c r="D156" s="179" t="s">
        <v>114</v>
      </c>
      <c r="E156" s="182">
        <v>38.553959999999996</v>
      </c>
      <c r="F156" s="187"/>
      <c r="G156" s="186">
        <f>ROUND(E156*F156,2)</f>
        <v>0</v>
      </c>
      <c r="H156" s="185" t="s">
        <v>297</v>
      </c>
      <c r="I156" s="202" t="s">
        <v>116</v>
      </c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  <c r="AC156" s="163"/>
      <c r="AD156" s="163"/>
      <c r="AE156" s="163" t="s">
        <v>117</v>
      </c>
      <c r="AF156" s="163"/>
      <c r="AG156" s="163"/>
      <c r="AH156" s="163"/>
      <c r="AI156" s="163"/>
      <c r="AJ156" s="163"/>
      <c r="AK156" s="163"/>
      <c r="AL156" s="163"/>
      <c r="AM156" s="163">
        <v>21</v>
      </c>
      <c r="AN156" s="163"/>
      <c r="AO156" s="163"/>
      <c r="AP156" s="163"/>
      <c r="AQ156" s="163"/>
      <c r="AR156" s="163"/>
      <c r="AS156" s="163"/>
      <c r="AT156" s="163"/>
      <c r="AU156" s="163"/>
      <c r="AV156" s="163"/>
      <c r="AW156" s="163"/>
      <c r="AX156" s="163"/>
      <c r="AY156" s="163"/>
      <c r="AZ156" s="163"/>
      <c r="BA156" s="163"/>
      <c r="BB156" s="163"/>
      <c r="BC156" s="163"/>
      <c r="BD156" s="163"/>
      <c r="BE156" s="163"/>
      <c r="BF156" s="163"/>
      <c r="BG156" s="163"/>
      <c r="BH156" s="163"/>
    </row>
    <row r="157" spans="1:60" outlineLevel="1" x14ac:dyDescent="0.2">
      <c r="A157" s="199"/>
      <c r="B157" s="289" t="s">
        <v>307</v>
      </c>
      <c r="C157" s="290"/>
      <c r="D157" s="291"/>
      <c r="E157" s="292"/>
      <c r="F157" s="293"/>
      <c r="G157" s="294"/>
      <c r="H157" s="185"/>
      <c r="I157" s="202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  <c r="AC157" s="163">
        <v>0</v>
      </c>
      <c r="AD157" s="163"/>
      <c r="AE157" s="163"/>
      <c r="AF157" s="163"/>
      <c r="AG157" s="163"/>
      <c r="AH157" s="163"/>
      <c r="AI157" s="163"/>
      <c r="AJ157" s="163"/>
      <c r="AK157" s="163"/>
      <c r="AL157" s="163"/>
      <c r="AM157" s="163"/>
      <c r="AN157" s="163"/>
      <c r="AO157" s="163"/>
      <c r="AP157" s="163"/>
      <c r="AQ157" s="163"/>
      <c r="AR157" s="163"/>
      <c r="AS157" s="163"/>
      <c r="AT157" s="163"/>
      <c r="AU157" s="163"/>
      <c r="AV157" s="163"/>
      <c r="AW157" s="163"/>
      <c r="AX157" s="163"/>
      <c r="AY157" s="163"/>
      <c r="AZ157" s="163"/>
      <c r="BA157" s="163"/>
      <c r="BB157" s="163"/>
      <c r="BC157" s="163"/>
      <c r="BD157" s="163"/>
      <c r="BE157" s="163"/>
      <c r="BF157" s="163"/>
      <c r="BG157" s="163"/>
      <c r="BH157" s="163"/>
    </row>
    <row r="158" spans="1:60" ht="22.5" outlineLevel="1" x14ac:dyDescent="0.2">
      <c r="A158" s="200">
        <v>43</v>
      </c>
      <c r="B158" s="176" t="s">
        <v>308</v>
      </c>
      <c r="C158" s="190" t="s">
        <v>309</v>
      </c>
      <c r="D158" s="179" t="s">
        <v>114</v>
      </c>
      <c r="E158" s="182">
        <v>38.553959999999996</v>
      </c>
      <c r="F158" s="187"/>
      <c r="G158" s="186">
        <f>ROUND(E158*F158,2)</f>
        <v>0</v>
      </c>
      <c r="H158" s="185" t="s">
        <v>297</v>
      </c>
      <c r="I158" s="202" t="s">
        <v>116</v>
      </c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  <c r="AC158" s="163"/>
      <c r="AD158" s="163"/>
      <c r="AE158" s="163" t="s">
        <v>117</v>
      </c>
      <c r="AF158" s="163"/>
      <c r="AG158" s="163"/>
      <c r="AH158" s="163"/>
      <c r="AI158" s="163"/>
      <c r="AJ158" s="163"/>
      <c r="AK158" s="163"/>
      <c r="AL158" s="163"/>
      <c r="AM158" s="163">
        <v>21</v>
      </c>
      <c r="AN158" s="163"/>
      <c r="AO158" s="163"/>
      <c r="AP158" s="163"/>
      <c r="AQ158" s="163"/>
      <c r="AR158" s="163"/>
      <c r="AS158" s="163"/>
      <c r="AT158" s="163"/>
      <c r="AU158" s="163"/>
      <c r="AV158" s="163"/>
      <c r="AW158" s="163"/>
      <c r="AX158" s="163"/>
      <c r="AY158" s="163"/>
      <c r="AZ158" s="163"/>
      <c r="BA158" s="163"/>
      <c r="BB158" s="163"/>
      <c r="BC158" s="163"/>
      <c r="BD158" s="163"/>
      <c r="BE158" s="163"/>
      <c r="BF158" s="163"/>
      <c r="BG158" s="163"/>
      <c r="BH158" s="163"/>
    </row>
    <row r="159" spans="1:60" x14ac:dyDescent="0.2">
      <c r="A159" s="198" t="s">
        <v>106</v>
      </c>
      <c r="B159" s="175" t="s">
        <v>81</v>
      </c>
      <c r="C159" s="189" t="s">
        <v>82</v>
      </c>
      <c r="D159" s="178"/>
      <c r="E159" s="181"/>
      <c r="F159" s="295">
        <f>SUM(G160:G172)</f>
        <v>0</v>
      </c>
      <c r="G159" s="296"/>
      <c r="H159" s="184"/>
      <c r="I159" s="201"/>
      <c r="AE159" t="s">
        <v>107</v>
      </c>
    </row>
    <row r="160" spans="1:60" outlineLevel="1" x14ac:dyDescent="0.2">
      <c r="A160" s="199"/>
      <c r="B160" s="275" t="s">
        <v>310</v>
      </c>
      <c r="C160" s="276"/>
      <c r="D160" s="277"/>
      <c r="E160" s="278"/>
      <c r="F160" s="279"/>
      <c r="G160" s="280"/>
      <c r="H160" s="185"/>
      <c r="I160" s="202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  <c r="AC160" s="163">
        <v>0</v>
      </c>
      <c r="AD160" s="163"/>
      <c r="AE160" s="163"/>
      <c r="AF160" s="163"/>
      <c r="AG160" s="163"/>
      <c r="AH160" s="163"/>
      <c r="AI160" s="163"/>
      <c r="AJ160" s="163"/>
      <c r="AK160" s="163"/>
      <c r="AL160" s="163"/>
      <c r="AM160" s="163"/>
      <c r="AN160" s="163"/>
      <c r="AO160" s="163"/>
      <c r="AP160" s="163"/>
      <c r="AQ160" s="163"/>
      <c r="AR160" s="163"/>
      <c r="AS160" s="163"/>
      <c r="AT160" s="163"/>
      <c r="AU160" s="163"/>
      <c r="AV160" s="163"/>
      <c r="AW160" s="163"/>
      <c r="AX160" s="163"/>
      <c r="AY160" s="163"/>
      <c r="AZ160" s="163"/>
      <c r="BA160" s="163"/>
      <c r="BB160" s="163"/>
      <c r="BC160" s="163"/>
      <c r="BD160" s="163"/>
      <c r="BE160" s="163"/>
      <c r="BF160" s="163"/>
      <c r="BG160" s="163"/>
      <c r="BH160" s="163"/>
    </row>
    <row r="161" spans="1:60" outlineLevel="1" x14ac:dyDescent="0.2">
      <c r="A161" s="199"/>
      <c r="B161" s="289" t="s">
        <v>311</v>
      </c>
      <c r="C161" s="290"/>
      <c r="D161" s="291"/>
      <c r="E161" s="292"/>
      <c r="F161" s="293"/>
      <c r="G161" s="294"/>
      <c r="H161" s="185"/>
      <c r="I161" s="202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  <c r="AC161" s="163"/>
      <c r="AD161" s="163"/>
      <c r="AE161" s="163" t="s">
        <v>110</v>
      </c>
      <c r="AF161" s="163"/>
      <c r="AG161" s="163"/>
      <c r="AH161" s="163"/>
      <c r="AI161" s="163"/>
      <c r="AJ161" s="163"/>
      <c r="AK161" s="163"/>
      <c r="AL161" s="163"/>
      <c r="AM161" s="163"/>
      <c r="AN161" s="163"/>
      <c r="AO161" s="163"/>
      <c r="AP161" s="163"/>
      <c r="AQ161" s="163"/>
      <c r="AR161" s="163"/>
      <c r="AS161" s="163"/>
      <c r="AT161" s="163"/>
      <c r="AU161" s="163"/>
      <c r="AV161" s="163"/>
      <c r="AW161" s="163"/>
      <c r="AX161" s="163"/>
      <c r="AY161" s="163"/>
      <c r="AZ161" s="163"/>
      <c r="BA161" s="163"/>
      <c r="BB161" s="163"/>
      <c r="BC161" s="163"/>
      <c r="BD161" s="163"/>
      <c r="BE161" s="163"/>
      <c r="BF161" s="163"/>
      <c r="BG161" s="163"/>
      <c r="BH161" s="163"/>
    </row>
    <row r="162" spans="1:60" outlineLevel="1" x14ac:dyDescent="0.2">
      <c r="A162" s="200">
        <v>44</v>
      </c>
      <c r="B162" s="176" t="s">
        <v>312</v>
      </c>
      <c r="C162" s="190" t="s">
        <v>313</v>
      </c>
      <c r="D162" s="179" t="s">
        <v>174</v>
      </c>
      <c r="E162" s="182">
        <v>4.77651</v>
      </c>
      <c r="F162" s="187"/>
      <c r="G162" s="186">
        <f>ROUND(E162*F162,2)</f>
        <v>0</v>
      </c>
      <c r="H162" s="185" t="s">
        <v>314</v>
      </c>
      <c r="I162" s="202" t="s">
        <v>116</v>
      </c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 t="s">
        <v>117</v>
      </c>
      <c r="AF162" s="163"/>
      <c r="AG162" s="163"/>
      <c r="AH162" s="163"/>
      <c r="AI162" s="163"/>
      <c r="AJ162" s="163"/>
      <c r="AK162" s="163"/>
      <c r="AL162" s="163"/>
      <c r="AM162" s="163">
        <v>21</v>
      </c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  <c r="BE162" s="163"/>
      <c r="BF162" s="163"/>
      <c r="BG162" s="163"/>
      <c r="BH162" s="163"/>
    </row>
    <row r="163" spans="1:60" outlineLevel="1" x14ac:dyDescent="0.2">
      <c r="A163" s="199"/>
      <c r="B163" s="289" t="s">
        <v>315</v>
      </c>
      <c r="C163" s="290"/>
      <c r="D163" s="291"/>
      <c r="E163" s="292"/>
      <c r="F163" s="293"/>
      <c r="G163" s="294"/>
      <c r="H163" s="185"/>
      <c r="I163" s="202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  <c r="AC163" s="163">
        <v>0</v>
      </c>
      <c r="AD163" s="163"/>
      <c r="AE163" s="163"/>
      <c r="AF163" s="163"/>
      <c r="AG163" s="163"/>
      <c r="AH163" s="163"/>
      <c r="AI163" s="163"/>
      <c r="AJ163" s="163"/>
      <c r="AK163" s="163"/>
      <c r="AL163" s="163"/>
      <c r="AM163" s="163"/>
      <c r="AN163" s="163"/>
      <c r="AO163" s="163"/>
      <c r="AP163" s="163"/>
      <c r="AQ163" s="163"/>
      <c r="AR163" s="163"/>
      <c r="AS163" s="163"/>
      <c r="AT163" s="163"/>
      <c r="AU163" s="163"/>
      <c r="AV163" s="163"/>
      <c r="AW163" s="163"/>
      <c r="AX163" s="163"/>
      <c r="AY163" s="163"/>
      <c r="AZ163" s="163"/>
      <c r="BA163" s="163"/>
      <c r="BB163" s="163"/>
      <c r="BC163" s="163"/>
      <c r="BD163" s="163"/>
      <c r="BE163" s="163"/>
      <c r="BF163" s="163"/>
      <c r="BG163" s="163"/>
      <c r="BH163" s="163"/>
    </row>
    <row r="164" spans="1:60" outlineLevel="1" x14ac:dyDescent="0.2">
      <c r="A164" s="200">
        <v>45</v>
      </c>
      <c r="B164" s="176" t="s">
        <v>316</v>
      </c>
      <c r="C164" s="190" t="s">
        <v>317</v>
      </c>
      <c r="D164" s="179" t="s">
        <v>174</v>
      </c>
      <c r="E164" s="182">
        <v>4.77651</v>
      </c>
      <c r="F164" s="187"/>
      <c r="G164" s="186">
        <f>ROUND(E164*F164,2)</f>
        <v>0</v>
      </c>
      <c r="H164" s="185" t="s">
        <v>156</v>
      </c>
      <c r="I164" s="202" t="s">
        <v>116</v>
      </c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  <c r="AC164" s="163"/>
      <c r="AD164" s="163"/>
      <c r="AE164" s="163" t="s">
        <v>117</v>
      </c>
      <c r="AF164" s="163"/>
      <c r="AG164" s="163"/>
      <c r="AH164" s="163"/>
      <c r="AI164" s="163"/>
      <c r="AJ164" s="163"/>
      <c r="AK164" s="163"/>
      <c r="AL164" s="163"/>
      <c r="AM164" s="163">
        <v>21</v>
      </c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</row>
    <row r="165" spans="1:60" outlineLevel="1" x14ac:dyDescent="0.2">
      <c r="A165" s="199"/>
      <c r="B165" s="289" t="s">
        <v>318</v>
      </c>
      <c r="C165" s="290"/>
      <c r="D165" s="291"/>
      <c r="E165" s="292"/>
      <c r="F165" s="293"/>
      <c r="G165" s="294"/>
      <c r="H165" s="185"/>
      <c r="I165" s="202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  <c r="AC165" s="163">
        <v>0</v>
      </c>
      <c r="AD165" s="163"/>
      <c r="AE165" s="163"/>
      <c r="AF165" s="163"/>
      <c r="AG165" s="163"/>
      <c r="AH165" s="163"/>
      <c r="AI165" s="163"/>
      <c r="AJ165" s="163"/>
      <c r="AK165" s="163"/>
      <c r="AL165" s="163"/>
      <c r="AM165" s="163"/>
      <c r="AN165" s="163"/>
      <c r="AO165" s="163"/>
      <c r="AP165" s="163"/>
      <c r="AQ165" s="163"/>
      <c r="AR165" s="163"/>
      <c r="AS165" s="163"/>
      <c r="AT165" s="163"/>
      <c r="AU165" s="163"/>
      <c r="AV165" s="163"/>
      <c r="AW165" s="163"/>
      <c r="AX165" s="163"/>
      <c r="AY165" s="163"/>
      <c r="AZ165" s="163"/>
      <c r="BA165" s="163"/>
      <c r="BB165" s="163"/>
      <c r="BC165" s="163"/>
      <c r="BD165" s="163"/>
      <c r="BE165" s="163"/>
      <c r="BF165" s="163"/>
      <c r="BG165" s="163"/>
      <c r="BH165" s="163"/>
    </row>
    <row r="166" spans="1:60" outlineLevel="1" x14ac:dyDescent="0.2">
      <c r="A166" s="199"/>
      <c r="B166" s="289" t="s">
        <v>319</v>
      </c>
      <c r="C166" s="290"/>
      <c r="D166" s="291"/>
      <c r="E166" s="292"/>
      <c r="F166" s="293"/>
      <c r="G166" s="294"/>
      <c r="H166" s="185"/>
      <c r="I166" s="202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  <c r="AC166" s="163"/>
      <c r="AD166" s="163"/>
      <c r="AE166" s="163" t="s">
        <v>110</v>
      </c>
      <c r="AF166" s="163"/>
      <c r="AG166" s="163"/>
      <c r="AH166" s="163"/>
      <c r="AI166" s="163"/>
      <c r="AJ166" s="163"/>
      <c r="AK166" s="163"/>
      <c r="AL166" s="163"/>
      <c r="AM166" s="163"/>
      <c r="AN166" s="163"/>
      <c r="AO166" s="163"/>
      <c r="AP166" s="163"/>
      <c r="AQ166" s="163"/>
      <c r="AR166" s="163"/>
      <c r="AS166" s="163"/>
      <c r="AT166" s="163"/>
      <c r="AU166" s="163"/>
      <c r="AV166" s="163"/>
      <c r="AW166" s="163"/>
      <c r="AX166" s="163"/>
      <c r="AY166" s="163"/>
      <c r="AZ166" s="163"/>
      <c r="BA166" s="163"/>
      <c r="BB166" s="163"/>
      <c r="BC166" s="163"/>
      <c r="BD166" s="163"/>
      <c r="BE166" s="163"/>
      <c r="BF166" s="163"/>
      <c r="BG166" s="163"/>
      <c r="BH166" s="163"/>
    </row>
    <row r="167" spans="1:60" outlineLevel="1" x14ac:dyDescent="0.2">
      <c r="A167" s="200">
        <v>46</v>
      </c>
      <c r="B167" s="176" t="s">
        <v>320</v>
      </c>
      <c r="C167" s="190" t="s">
        <v>321</v>
      </c>
      <c r="D167" s="179" t="s">
        <v>174</v>
      </c>
      <c r="E167" s="182">
        <v>4.77651</v>
      </c>
      <c r="F167" s="187"/>
      <c r="G167" s="186">
        <f>ROUND(E167*F167,2)</f>
        <v>0</v>
      </c>
      <c r="H167" s="185" t="s">
        <v>146</v>
      </c>
      <c r="I167" s="202" t="s">
        <v>116</v>
      </c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  <c r="AC167" s="163"/>
      <c r="AD167" s="163"/>
      <c r="AE167" s="163" t="s">
        <v>117</v>
      </c>
      <c r="AF167" s="163"/>
      <c r="AG167" s="163"/>
      <c r="AH167" s="163"/>
      <c r="AI167" s="163"/>
      <c r="AJ167" s="163"/>
      <c r="AK167" s="163"/>
      <c r="AL167" s="163"/>
      <c r="AM167" s="163">
        <v>21</v>
      </c>
      <c r="AN167" s="163"/>
      <c r="AO167" s="163"/>
      <c r="AP167" s="163"/>
      <c r="AQ167" s="163"/>
      <c r="AR167" s="163"/>
      <c r="AS167" s="163"/>
      <c r="AT167" s="163"/>
      <c r="AU167" s="163"/>
      <c r="AV167" s="163"/>
      <c r="AW167" s="163"/>
      <c r="AX167" s="163"/>
      <c r="AY167" s="163"/>
      <c r="AZ167" s="163"/>
      <c r="BA167" s="163"/>
      <c r="BB167" s="163"/>
      <c r="BC167" s="163"/>
      <c r="BD167" s="163"/>
      <c r="BE167" s="163"/>
      <c r="BF167" s="163"/>
      <c r="BG167" s="163"/>
      <c r="BH167" s="163"/>
    </row>
    <row r="168" spans="1:60" ht="22.5" outlineLevel="1" x14ac:dyDescent="0.2">
      <c r="A168" s="199"/>
      <c r="B168" s="177"/>
      <c r="C168" s="297" t="s">
        <v>322</v>
      </c>
      <c r="D168" s="298"/>
      <c r="E168" s="299"/>
      <c r="F168" s="300"/>
      <c r="G168" s="301"/>
      <c r="H168" s="185"/>
      <c r="I168" s="202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  <c r="AC168" s="163"/>
      <c r="AD168" s="163"/>
      <c r="AE168" s="163"/>
      <c r="AF168" s="163"/>
      <c r="AG168" s="163"/>
      <c r="AH168" s="163"/>
      <c r="AI168" s="163"/>
      <c r="AJ168" s="163"/>
      <c r="AK168" s="163"/>
      <c r="AL168" s="163"/>
      <c r="AM168" s="163"/>
      <c r="AN168" s="163"/>
      <c r="AO168" s="163"/>
      <c r="AP168" s="163"/>
      <c r="AQ168" s="163"/>
      <c r="AR168" s="163"/>
      <c r="AS168" s="163"/>
      <c r="AT168" s="163"/>
      <c r="AU168" s="163"/>
      <c r="AV168" s="163"/>
      <c r="AW168" s="163"/>
      <c r="AX168" s="163"/>
      <c r="AY168" s="163"/>
      <c r="AZ168" s="163"/>
      <c r="BA168" s="168" t="str">
        <f>C168</f>
        <v>S naložením suti nebo vybouraných hmot do dopravního prostředku a na jejich vyložením, popřípadě přeložením na normální dopravní prostředek.</v>
      </c>
      <c r="BB168" s="163"/>
      <c r="BC168" s="163"/>
      <c r="BD168" s="163"/>
      <c r="BE168" s="163"/>
      <c r="BF168" s="163"/>
      <c r="BG168" s="163"/>
      <c r="BH168" s="163"/>
    </row>
    <row r="169" spans="1:60" outlineLevel="1" x14ac:dyDescent="0.2">
      <c r="A169" s="200">
        <v>47</v>
      </c>
      <c r="B169" s="176" t="s">
        <v>323</v>
      </c>
      <c r="C169" s="190" t="s">
        <v>324</v>
      </c>
      <c r="D169" s="179" t="s">
        <v>174</v>
      </c>
      <c r="E169" s="182">
        <v>4.77651</v>
      </c>
      <c r="F169" s="187"/>
      <c r="G169" s="186">
        <f>ROUND(E169*F169,2)</f>
        <v>0</v>
      </c>
      <c r="H169" s="185" t="s">
        <v>146</v>
      </c>
      <c r="I169" s="202" t="s">
        <v>116</v>
      </c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  <c r="AC169" s="163"/>
      <c r="AD169" s="163"/>
      <c r="AE169" s="163" t="s">
        <v>117</v>
      </c>
      <c r="AF169" s="163"/>
      <c r="AG169" s="163"/>
      <c r="AH169" s="163"/>
      <c r="AI169" s="163"/>
      <c r="AJ169" s="163"/>
      <c r="AK169" s="163"/>
      <c r="AL169" s="163"/>
      <c r="AM169" s="163">
        <v>21</v>
      </c>
      <c r="AN169" s="163"/>
      <c r="AO169" s="163"/>
      <c r="AP169" s="163"/>
      <c r="AQ169" s="163"/>
      <c r="AR169" s="163"/>
      <c r="AS169" s="163"/>
      <c r="AT169" s="163"/>
      <c r="AU169" s="163"/>
      <c r="AV169" s="163"/>
      <c r="AW169" s="163"/>
      <c r="AX169" s="163"/>
      <c r="AY169" s="163"/>
      <c r="AZ169" s="163"/>
      <c r="BA169" s="163"/>
      <c r="BB169" s="163"/>
      <c r="BC169" s="163"/>
      <c r="BD169" s="163"/>
      <c r="BE169" s="163"/>
      <c r="BF169" s="163"/>
      <c r="BG169" s="163"/>
      <c r="BH169" s="163"/>
    </row>
    <row r="170" spans="1:60" outlineLevel="1" x14ac:dyDescent="0.2">
      <c r="A170" s="199"/>
      <c r="B170" s="289" t="s">
        <v>325</v>
      </c>
      <c r="C170" s="290"/>
      <c r="D170" s="291"/>
      <c r="E170" s="292"/>
      <c r="F170" s="293"/>
      <c r="G170" s="294"/>
      <c r="H170" s="185"/>
      <c r="I170" s="202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  <c r="AC170" s="163">
        <v>0</v>
      </c>
      <c r="AD170" s="163"/>
      <c r="AE170" s="163"/>
      <c r="AF170" s="163"/>
      <c r="AG170" s="163"/>
      <c r="AH170" s="163"/>
      <c r="AI170" s="163"/>
      <c r="AJ170" s="163"/>
      <c r="AK170" s="163"/>
      <c r="AL170" s="163"/>
      <c r="AM170" s="163"/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</row>
    <row r="171" spans="1:60" outlineLevel="1" x14ac:dyDescent="0.2">
      <c r="A171" s="199"/>
      <c r="B171" s="289" t="s">
        <v>326</v>
      </c>
      <c r="C171" s="290"/>
      <c r="D171" s="291"/>
      <c r="E171" s="292"/>
      <c r="F171" s="293"/>
      <c r="G171" s="294"/>
      <c r="H171" s="185"/>
      <c r="I171" s="202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  <c r="AC171" s="163"/>
      <c r="AD171" s="163"/>
      <c r="AE171" s="163" t="s">
        <v>110</v>
      </c>
      <c r="AF171" s="163"/>
      <c r="AG171" s="163"/>
      <c r="AH171" s="163"/>
      <c r="AI171" s="163"/>
      <c r="AJ171" s="163"/>
      <c r="AK171" s="163"/>
      <c r="AL171" s="163"/>
      <c r="AM171" s="163"/>
      <c r="AN171" s="163"/>
      <c r="AO171" s="163"/>
      <c r="AP171" s="163"/>
      <c r="AQ171" s="163"/>
      <c r="AR171" s="163"/>
      <c r="AS171" s="163"/>
      <c r="AT171" s="163"/>
      <c r="AU171" s="163"/>
      <c r="AV171" s="163"/>
      <c r="AW171" s="163"/>
      <c r="AX171" s="163"/>
      <c r="AY171" s="163"/>
      <c r="AZ171" s="163"/>
      <c r="BA171" s="163"/>
      <c r="BB171" s="163"/>
      <c r="BC171" s="163"/>
      <c r="BD171" s="163"/>
      <c r="BE171" s="163"/>
      <c r="BF171" s="163"/>
      <c r="BG171" s="163"/>
      <c r="BH171" s="163"/>
    </row>
    <row r="172" spans="1:60" ht="13.5" outlineLevel="1" thickBot="1" x14ac:dyDescent="0.25">
      <c r="A172" s="208">
        <v>48</v>
      </c>
      <c r="B172" s="209" t="s">
        <v>327</v>
      </c>
      <c r="C172" s="210" t="s">
        <v>328</v>
      </c>
      <c r="D172" s="211" t="s">
        <v>174</v>
      </c>
      <c r="E172" s="212">
        <v>4.77651</v>
      </c>
      <c r="F172" s="213"/>
      <c r="G172" s="214">
        <f>ROUND(E172*F172,2)</f>
        <v>0</v>
      </c>
      <c r="H172" s="215" t="s">
        <v>146</v>
      </c>
      <c r="I172" s="216" t="s">
        <v>116</v>
      </c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 t="s">
        <v>117</v>
      </c>
      <c r="AF172" s="163"/>
      <c r="AG172" s="163"/>
      <c r="AH172" s="163"/>
      <c r="AI172" s="163"/>
      <c r="AJ172" s="163"/>
      <c r="AK172" s="163"/>
      <c r="AL172" s="163"/>
      <c r="AM172" s="163">
        <v>21</v>
      </c>
      <c r="AN172" s="163"/>
      <c r="AO172" s="163"/>
      <c r="AP172" s="163"/>
      <c r="AQ172" s="163"/>
      <c r="AR172" s="163"/>
      <c r="AS172" s="163"/>
      <c r="AT172" s="163"/>
      <c r="AU172" s="163"/>
      <c r="AV172" s="163"/>
      <c r="AW172" s="163"/>
      <c r="AX172" s="163"/>
      <c r="AY172" s="163"/>
      <c r="AZ172" s="163"/>
      <c r="BA172" s="163"/>
      <c r="BB172" s="163"/>
      <c r="BC172" s="163"/>
      <c r="BD172" s="163"/>
      <c r="BE172" s="163"/>
      <c r="BF172" s="163"/>
      <c r="BG172" s="163"/>
      <c r="BH172" s="163"/>
    </row>
    <row r="173" spans="1:60" hidden="1" x14ac:dyDescent="0.2">
      <c r="A173" s="54"/>
      <c r="B173" s="61" t="s">
        <v>264</v>
      </c>
      <c r="C173" s="192" t="s">
        <v>264</v>
      </c>
      <c r="D173" s="166"/>
      <c r="E173" s="164"/>
      <c r="F173" s="164"/>
      <c r="G173" s="164"/>
      <c r="H173" s="164"/>
      <c r="I173" s="165"/>
    </row>
    <row r="174" spans="1:60" hidden="1" x14ac:dyDescent="0.2">
      <c r="A174" s="193"/>
      <c r="B174" s="194" t="s">
        <v>333</v>
      </c>
      <c r="C174" s="195"/>
      <c r="D174" s="196"/>
      <c r="E174" s="193"/>
      <c r="F174" s="193"/>
      <c r="G174" s="197">
        <f>F8+F13+F18+F27+F32+F50+F54+F72+F87+F99+F107+F124+F141+F146+F159</f>
        <v>0</v>
      </c>
      <c r="H174" s="46"/>
      <c r="I174" s="46"/>
      <c r="AN174">
        <v>15</v>
      </c>
      <c r="AO174">
        <v>21</v>
      </c>
    </row>
    <row r="175" spans="1:60" x14ac:dyDescent="0.2">
      <c r="A175" s="46"/>
      <c r="B175" s="188"/>
      <c r="C175" s="188"/>
      <c r="D175" s="142"/>
      <c r="E175" s="46"/>
      <c r="F175" s="46"/>
      <c r="G175" s="46"/>
      <c r="H175" s="46"/>
      <c r="I175" s="46"/>
      <c r="AN175">
        <f>SUMIF(AM8:AM174,AN174,G8:G174)</f>
        <v>0</v>
      </c>
      <c r="AO175">
        <f>SUMIF(AM8:AM174,AO174,G8:G174)</f>
        <v>0</v>
      </c>
    </row>
    <row r="176" spans="1:60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0yMdt3Wq+BCS0F+Vs7brfD5pArWI7UJAEyMKyplemBQ3a4iK05h1KbYVvbvpAakyDXha8wXp82K3kmaJrN8Y9g==" saltValue="uMX0qaBjjTtlO2PJzwEH/Q==" spinCount="100000" sheet="1"/>
  <mergeCells count="87">
    <mergeCell ref="C168:G168"/>
    <mergeCell ref="B170:G170"/>
    <mergeCell ref="B171:G171"/>
    <mergeCell ref="F159:G159"/>
    <mergeCell ref="B160:G160"/>
    <mergeCell ref="B161:G161"/>
    <mergeCell ref="B163:G163"/>
    <mergeCell ref="B165:G165"/>
    <mergeCell ref="B166:G166"/>
    <mergeCell ref="B157:G157"/>
    <mergeCell ref="B127:G127"/>
    <mergeCell ref="B132:G132"/>
    <mergeCell ref="B139:G139"/>
    <mergeCell ref="F141:G141"/>
    <mergeCell ref="B142:G142"/>
    <mergeCell ref="C144:G144"/>
    <mergeCell ref="F146:G146"/>
    <mergeCell ref="B147:G147"/>
    <mergeCell ref="B152:G152"/>
    <mergeCell ref="B153:G153"/>
    <mergeCell ref="B155:G155"/>
    <mergeCell ref="B125:G125"/>
    <mergeCell ref="B100:G100"/>
    <mergeCell ref="B101:G101"/>
    <mergeCell ref="B103:G103"/>
    <mergeCell ref="F107:G107"/>
    <mergeCell ref="B108:G108"/>
    <mergeCell ref="B111:G111"/>
    <mergeCell ref="C113:G113"/>
    <mergeCell ref="B115:G115"/>
    <mergeCell ref="B121:G121"/>
    <mergeCell ref="B122:G122"/>
    <mergeCell ref="F124:G124"/>
    <mergeCell ref="F99:G99"/>
    <mergeCell ref="B76:G76"/>
    <mergeCell ref="B79:G79"/>
    <mergeCell ref="B80:G80"/>
    <mergeCell ref="B82:G82"/>
    <mergeCell ref="B83:G83"/>
    <mergeCell ref="B85:G85"/>
    <mergeCell ref="F87:G87"/>
    <mergeCell ref="B88:G88"/>
    <mergeCell ref="B91:G91"/>
    <mergeCell ref="B96:G96"/>
    <mergeCell ref="B97:G97"/>
    <mergeCell ref="B74:G74"/>
    <mergeCell ref="F54:G54"/>
    <mergeCell ref="B55:G55"/>
    <mergeCell ref="B56:G56"/>
    <mergeCell ref="B61:G61"/>
    <mergeCell ref="B62:G62"/>
    <mergeCell ref="B64:G64"/>
    <mergeCell ref="B65:G65"/>
    <mergeCell ref="B69:G69"/>
    <mergeCell ref="B70:G70"/>
    <mergeCell ref="F72:G72"/>
    <mergeCell ref="B73:G73"/>
    <mergeCell ref="B52:G52"/>
    <mergeCell ref="B33:G33"/>
    <mergeCell ref="C35:G35"/>
    <mergeCell ref="C36:G36"/>
    <mergeCell ref="C37:G37"/>
    <mergeCell ref="C38:G38"/>
    <mergeCell ref="B39:G39"/>
    <mergeCell ref="B40:G40"/>
    <mergeCell ref="B45:G45"/>
    <mergeCell ref="B46:G46"/>
    <mergeCell ref="F50:G50"/>
    <mergeCell ref="B51:G51"/>
    <mergeCell ref="F32:G32"/>
    <mergeCell ref="F13:G13"/>
    <mergeCell ref="B14:G14"/>
    <mergeCell ref="B15:G15"/>
    <mergeCell ref="C17:G17"/>
    <mergeCell ref="F18:G18"/>
    <mergeCell ref="B19:G19"/>
    <mergeCell ref="C21:G21"/>
    <mergeCell ref="C26:G26"/>
    <mergeCell ref="F27:G27"/>
    <mergeCell ref="B28:G28"/>
    <mergeCell ref="B29:G29"/>
    <mergeCell ref="B11:G11"/>
    <mergeCell ref="A1:G1"/>
    <mergeCell ref="C7:G7"/>
    <mergeCell ref="F8:G8"/>
    <mergeCell ref="B9:G9"/>
    <mergeCell ref="B10:G10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20</vt:i4>
      </vt:variant>
    </vt:vector>
  </HeadingPairs>
  <TitlesOfParts>
    <vt:vector size="28" baseType="lpstr">
      <vt:lpstr>Uchazeč</vt:lpstr>
      <vt:lpstr>Stavba</vt:lpstr>
      <vt:lpstr>VzorObjekt</vt:lpstr>
      <vt:lpstr>VzorPolozky</vt:lpstr>
      <vt:lpstr>Rekapitulace Objekt SO01</vt:lpstr>
      <vt:lpstr>SO01 001 Pol</vt:lpstr>
      <vt:lpstr>SO01 002 Pol</vt:lpstr>
      <vt:lpstr>SO01 003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SO01'!Oblast_tisku</vt:lpstr>
      <vt:lpstr>'SO01 001 Pol'!Oblast_tisku</vt:lpstr>
      <vt:lpstr>'SO01 002 Pol'!Oblast_tisku</vt:lpstr>
      <vt:lpstr>'SO01 003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Jiriheralt</dc:creator>
  <cp:lastModifiedBy>Ing. Josef Kuběna</cp:lastModifiedBy>
  <cp:lastPrinted>2012-06-29T07:38:16Z</cp:lastPrinted>
  <dcterms:created xsi:type="dcterms:W3CDTF">2009-04-08T07:15:50Z</dcterms:created>
  <dcterms:modified xsi:type="dcterms:W3CDTF">2019-05-13T06:36:36Z</dcterms:modified>
</cp:coreProperties>
</file>